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Enrollment\"/>
    </mc:Choice>
  </mc:AlternateContent>
  <bookViews>
    <workbookView xWindow="0" yWindow="0" windowWidth="28800" windowHeight="12000" activeTab="1"/>
  </bookViews>
  <sheets>
    <sheet name="Student FTE by FY" sheetId="3" r:id="rId1"/>
    <sheet name="Student FTE" sheetId="2" r:id="rId2"/>
  </sheets>
  <definedNames>
    <definedName name="_xlnm.Print_Area" localSheetId="1">'Student FTE'!$A$1:$H$247</definedName>
    <definedName name="_xlnm.Print_Titles" localSheetId="1">'Student FTE'!$1:$6</definedName>
    <definedName name="_xlnm.Print_Titles" localSheetId="0">'Student FTE by FY'!$1:$4</definedName>
  </definedNames>
  <calcPr calcId="162913"/>
</workbook>
</file>

<file path=xl/calcChain.xml><?xml version="1.0" encoding="utf-8"?>
<calcChain xmlns="http://schemas.openxmlformats.org/spreadsheetml/2006/main">
  <c r="Y52" i="3" l="1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B35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B13" i="3"/>
  <c r="C6" i="3" l="1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B6" i="3"/>
  <c r="E391" i="2" l="1"/>
  <c r="C391" i="2"/>
  <c r="E390" i="2"/>
  <c r="C390" i="2"/>
  <c r="G388" i="2"/>
  <c r="G387" i="2"/>
  <c r="E386" i="2"/>
  <c r="F387" i="2" s="1"/>
  <c r="C386" i="2"/>
  <c r="D387" i="2" s="1"/>
  <c r="G385" i="2"/>
  <c r="G384" i="2"/>
  <c r="E383" i="2"/>
  <c r="F385" i="2" s="1"/>
  <c r="C383" i="2"/>
  <c r="D385" i="2" s="1"/>
  <c r="G382" i="2"/>
  <c r="G381" i="2"/>
  <c r="E380" i="2"/>
  <c r="F382" i="2" s="1"/>
  <c r="C380" i="2"/>
  <c r="D381" i="2" s="1"/>
  <c r="G379" i="2"/>
  <c r="G378" i="2"/>
  <c r="G377" i="2"/>
  <c r="H377" i="2" s="1"/>
  <c r="E377" i="2"/>
  <c r="F378" i="2" s="1"/>
  <c r="C377" i="2"/>
  <c r="D378" i="2" s="1"/>
  <c r="E375" i="2"/>
  <c r="C375" i="2"/>
  <c r="E374" i="2"/>
  <c r="C374" i="2"/>
  <c r="G372" i="2"/>
  <c r="G371" i="2"/>
  <c r="G370" i="2" s="1"/>
  <c r="H370" i="2" s="1"/>
  <c r="E370" i="2"/>
  <c r="F371" i="2" s="1"/>
  <c r="C370" i="2"/>
  <c r="D371" i="2" s="1"/>
  <c r="G369" i="2"/>
  <c r="G368" i="2"/>
  <c r="E367" i="2"/>
  <c r="F368" i="2" s="1"/>
  <c r="C367" i="2"/>
  <c r="D369" i="2" s="1"/>
  <c r="G366" i="2"/>
  <c r="G365" i="2"/>
  <c r="E364" i="2"/>
  <c r="F365" i="2" s="1"/>
  <c r="C364" i="2"/>
  <c r="D366" i="2" s="1"/>
  <c r="G363" i="2"/>
  <c r="G362" i="2"/>
  <c r="G361" i="2" s="1"/>
  <c r="F362" i="2"/>
  <c r="E361" i="2"/>
  <c r="F363" i="2" s="1"/>
  <c r="C361" i="2"/>
  <c r="D363" i="2" s="1"/>
  <c r="E359" i="2"/>
  <c r="C359" i="2"/>
  <c r="G359" i="2" s="1"/>
  <c r="E358" i="2"/>
  <c r="C358" i="2"/>
  <c r="G356" i="2"/>
  <c r="G355" i="2"/>
  <c r="G354" i="2" s="1"/>
  <c r="H354" i="2" s="1"/>
  <c r="E354" i="2"/>
  <c r="F356" i="2" s="1"/>
  <c r="C354" i="2"/>
  <c r="D356" i="2" s="1"/>
  <c r="G353" i="2"/>
  <c r="G352" i="2"/>
  <c r="E351" i="2"/>
  <c r="F352" i="2" s="1"/>
  <c r="C351" i="2"/>
  <c r="D352" i="2" s="1"/>
  <c r="G350" i="2"/>
  <c r="G349" i="2"/>
  <c r="G348" i="2" s="1"/>
  <c r="E348" i="2"/>
  <c r="F349" i="2" s="1"/>
  <c r="C348" i="2"/>
  <c r="D349" i="2" s="1"/>
  <c r="G347" i="2"/>
  <c r="G346" i="2"/>
  <c r="G345" i="2" s="1"/>
  <c r="H345" i="2" s="1"/>
  <c r="E345" i="2"/>
  <c r="F347" i="2" s="1"/>
  <c r="C345" i="2"/>
  <c r="D347" i="2" s="1"/>
  <c r="E343" i="2"/>
  <c r="C343" i="2"/>
  <c r="E342" i="2"/>
  <c r="C342" i="2"/>
  <c r="G342" i="2" s="1"/>
  <c r="G340" i="2"/>
  <c r="G339" i="2"/>
  <c r="E338" i="2"/>
  <c r="F340" i="2" s="1"/>
  <c r="C338" i="2"/>
  <c r="D340" i="2" s="1"/>
  <c r="G337" i="2"/>
  <c r="G336" i="2"/>
  <c r="E335" i="2"/>
  <c r="F337" i="2" s="1"/>
  <c r="C335" i="2"/>
  <c r="D337" i="2" s="1"/>
  <c r="G334" i="2"/>
  <c r="G333" i="2"/>
  <c r="E332" i="2"/>
  <c r="F334" i="2" s="1"/>
  <c r="C332" i="2"/>
  <c r="D333" i="2" s="1"/>
  <c r="G331" i="2"/>
  <c r="G330" i="2"/>
  <c r="G329" i="2" s="1"/>
  <c r="H331" i="2" s="1"/>
  <c r="E329" i="2"/>
  <c r="F330" i="2" s="1"/>
  <c r="C329" i="2"/>
  <c r="D331" i="2" s="1"/>
  <c r="E327" i="2"/>
  <c r="C327" i="2"/>
  <c r="E326" i="2"/>
  <c r="C326" i="2"/>
  <c r="G326" i="2" s="1"/>
  <c r="G324" i="2"/>
  <c r="G323" i="2"/>
  <c r="E322" i="2"/>
  <c r="C322" i="2"/>
  <c r="D324" i="2" s="1"/>
  <c r="G321" i="2"/>
  <c r="G320" i="2"/>
  <c r="E319" i="2"/>
  <c r="F320" i="2" s="1"/>
  <c r="C319" i="2"/>
  <c r="G318" i="2"/>
  <c r="G317" i="2"/>
  <c r="E316" i="2"/>
  <c r="F318" i="2" s="1"/>
  <c r="C316" i="2"/>
  <c r="D318" i="2" s="1"/>
  <c r="G315" i="2"/>
  <c r="G314" i="2"/>
  <c r="E313" i="2"/>
  <c r="F315" i="2" s="1"/>
  <c r="C313" i="2"/>
  <c r="D314" i="2" s="1"/>
  <c r="E311" i="2"/>
  <c r="C311" i="2"/>
  <c r="E310" i="2"/>
  <c r="C310" i="2"/>
  <c r="G308" i="2"/>
  <c r="G307" i="2"/>
  <c r="E306" i="2"/>
  <c r="F308" i="2" s="1"/>
  <c r="C306" i="2"/>
  <c r="G305" i="2"/>
  <c r="G304" i="2"/>
  <c r="E303" i="2"/>
  <c r="C303" i="2"/>
  <c r="D305" i="2" s="1"/>
  <c r="G302" i="2"/>
  <c r="G301" i="2"/>
  <c r="E300" i="2"/>
  <c r="F302" i="2" s="1"/>
  <c r="C300" i="2"/>
  <c r="G299" i="2"/>
  <c r="G298" i="2"/>
  <c r="E297" i="2"/>
  <c r="C297" i="2"/>
  <c r="D299" i="2" s="1"/>
  <c r="E295" i="2"/>
  <c r="C295" i="2"/>
  <c r="E294" i="2"/>
  <c r="C294" i="2"/>
  <c r="G292" i="2"/>
  <c r="G291" i="2"/>
  <c r="G290" i="2" s="1"/>
  <c r="H290" i="2" s="1"/>
  <c r="E290" i="2"/>
  <c r="F292" i="2" s="1"/>
  <c r="C290" i="2"/>
  <c r="D292" i="2" s="1"/>
  <c r="G289" i="2"/>
  <c r="G288" i="2"/>
  <c r="E287" i="2"/>
  <c r="F289" i="2" s="1"/>
  <c r="C287" i="2"/>
  <c r="G286" i="2"/>
  <c r="G285" i="2"/>
  <c r="G284" i="2"/>
  <c r="H284" i="2" s="1"/>
  <c r="E284" i="2"/>
  <c r="F285" i="2" s="1"/>
  <c r="C284" i="2"/>
  <c r="D285" i="2" s="1"/>
  <c r="G283" i="2"/>
  <c r="G282" i="2"/>
  <c r="E281" i="2"/>
  <c r="F283" i="2" s="1"/>
  <c r="C281" i="2"/>
  <c r="E279" i="2"/>
  <c r="C279" i="2"/>
  <c r="G279" i="2" s="1"/>
  <c r="E278" i="2"/>
  <c r="C278" i="2"/>
  <c r="G276" i="2"/>
  <c r="G275" i="2"/>
  <c r="E274" i="2"/>
  <c r="F275" i="2" s="1"/>
  <c r="C274" i="2"/>
  <c r="G273" i="2"/>
  <c r="G272" i="2"/>
  <c r="E271" i="2"/>
  <c r="F273" i="2" s="1"/>
  <c r="C271" i="2"/>
  <c r="D273" i="2" s="1"/>
  <c r="G270" i="2"/>
  <c r="G269" i="2"/>
  <c r="E268" i="2"/>
  <c r="F270" i="2" s="1"/>
  <c r="C268" i="2"/>
  <c r="G267" i="2"/>
  <c r="G266" i="2"/>
  <c r="E265" i="2"/>
  <c r="F266" i="2" s="1"/>
  <c r="C265" i="2"/>
  <c r="D267" i="2" s="1"/>
  <c r="E263" i="2"/>
  <c r="C263" i="2"/>
  <c r="G263" i="2" s="1"/>
  <c r="E262" i="2"/>
  <c r="C262" i="2"/>
  <c r="G262" i="2" s="1"/>
  <c r="G260" i="2"/>
  <c r="G259" i="2"/>
  <c r="G258" i="2" s="1"/>
  <c r="H260" i="2" s="1"/>
  <c r="E258" i="2"/>
  <c r="F259" i="2" s="1"/>
  <c r="C258" i="2"/>
  <c r="D260" i="2" s="1"/>
  <c r="G257" i="2"/>
  <c r="G256" i="2"/>
  <c r="E255" i="2"/>
  <c r="F256" i="2" s="1"/>
  <c r="C255" i="2"/>
  <c r="G254" i="2"/>
  <c r="G253" i="2"/>
  <c r="G252" i="2" s="1"/>
  <c r="H253" i="2" s="1"/>
  <c r="E252" i="2"/>
  <c r="C252" i="2"/>
  <c r="D254" i="2" s="1"/>
  <c r="G251" i="2"/>
  <c r="G250" i="2"/>
  <c r="G249" i="2" s="1"/>
  <c r="H249" i="2" s="1"/>
  <c r="E249" i="2"/>
  <c r="F251" i="2" s="1"/>
  <c r="C249" i="2"/>
  <c r="E247" i="2"/>
  <c r="C247" i="2"/>
  <c r="G247" i="2" s="1"/>
  <c r="E246" i="2"/>
  <c r="E245" i="2" s="1"/>
  <c r="F246" i="2" s="1"/>
  <c r="C246" i="2"/>
  <c r="G246" i="2" s="1"/>
  <c r="G244" i="2"/>
  <c r="G243" i="2"/>
  <c r="E242" i="2"/>
  <c r="F244" i="2" s="1"/>
  <c r="C242" i="2"/>
  <c r="G241" i="2"/>
  <c r="G240" i="2"/>
  <c r="E239" i="2"/>
  <c r="C239" i="2"/>
  <c r="D240" i="2" s="1"/>
  <c r="G238" i="2"/>
  <c r="G237" i="2"/>
  <c r="E236" i="2"/>
  <c r="F238" i="2" s="1"/>
  <c r="C236" i="2"/>
  <c r="G235" i="2"/>
  <c r="G234" i="2"/>
  <c r="E233" i="2"/>
  <c r="F235" i="2" s="1"/>
  <c r="C233" i="2"/>
  <c r="D235" i="2" s="1"/>
  <c r="E231" i="2"/>
  <c r="C231" i="2"/>
  <c r="E230" i="2"/>
  <c r="C230" i="2"/>
  <c r="G228" i="2"/>
  <c r="G227" i="2"/>
  <c r="D227" i="2"/>
  <c r="E226" i="2"/>
  <c r="C226" i="2"/>
  <c r="D228" i="2" s="1"/>
  <c r="G225" i="2"/>
  <c r="G224" i="2"/>
  <c r="E223" i="2"/>
  <c r="F225" i="2" s="1"/>
  <c r="C223" i="2"/>
  <c r="G222" i="2"/>
  <c r="G221" i="2"/>
  <c r="E220" i="2"/>
  <c r="F222" i="2" s="1"/>
  <c r="C220" i="2"/>
  <c r="D222" i="2" s="1"/>
  <c r="G219" i="2"/>
  <c r="G218" i="2"/>
  <c r="E217" i="2"/>
  <c r="F218" i="2" s="1"/>
  <c r="C217" i="2"/>
  <c r="E215" i="2"/>
  <c r="E213" i="2" s="1"/>
  <c r="F214" i="2" s="1"/>
  <c r="C215" i="2"/>
  <c r="E214" i="2"/>
  <c r="C214" i="2"/>
  <c r="C213" i="2" s="1"/>
  <c r="D215" i="2" s="1"/>
  <c r="G212" i="2"/>
  <c r="G211" i="2"/>
  <c r="E210" i="2"/>
  <c r="F211" i="2" s="1"/>
  <c r="C210" i="2"/>
  <c r="G209" i="2"/>
  <c r="G208" i="2"/>
  <c r="E207" i="2"/>
  <c r="F208" i="2" s="1"/>
  <c r="C207" i="2"/>
  <c r="D208" i="2" s="1"/>
  <c r="G206" i="2"/>
  <c r="G205" i="2"/>
  <c r="E204" i="2"/>
  <c r="F206" i="2" s="1"/>
  <c r="C204" i="2"/>
  <c r="G203" i="2"/>
  <c r="G202" i="2"/>
  <c r="G201" i="2" s="1"/>
  <c r="E201" i="2"/>
  <c r="F203" i="2" s="1"/>
  <c r="C201" i="2"/>
  <c r="D203" i="2" s="1"/>
  <c r="E199" i="2"/>
  <c r="C199" i="2"/>
  <c r="E198" i="2"/>
  <c r="C198" i="2"/>
  <c r="G196" i="2"/>
  <c r="G195" i="2"/>
  <c r="E194" i="2"/>
  <c r="F196" i="2" s="1"/>
  <c r="C194" i="2"/>
  <c r="D195" i="2" s="1"/>
  <c r="G193" i="2"/>
  <c r="G192" i="2"/>
  <c r="E191" i="2"/>
  <c r="F193" i="2" s="1"/>
  <c r="C191" i="2"/>
  <c r="G190" i="2"/>
  <c r="G189" i="2"/>
  <c r="E188" i="2"/>
  <c r="C188" i="2"/>
  <c r="D190" i="2" s="1"/>
  <c r="G187" i="2"/>
  <c r="G186" i="2"/>
  <c r="E185" i="2"/>
  <c r="F187" i="2" s="1"/>
  <c r="C185" i="2"/>
  <c r="E183" i="2"/>
  <c r="C183" i="2"/>
  <c r="G183" i="2" s="1"/>
  <c r="E182" i="2"/>
  <c r="E181" i="2" s="1"/>
  <c r="F183" i="2" s="1"/>
  <c r="C182" i="2"/>
  <c r="G180" i="2"/>
  <c r="G179" i="2"/>
  <c r="E178" i="2"/>
  <c r="F180" i="2" s="1"/>
  <c r="C178" i="2"/>
  <c r="D180" i="2" s="1"/>
  <c r="G177" i="2"/>
  <c r="G176" i="2"/>
  <c r="G175" i="2" s="1"/>
  <c r="H175" i="2" s="1"/>
  <c r="E175" i="2"/>
  <c r="F176" i="2" s="1"/>
  <c r="C175" i="2"/>
  <c r="G174" i="2"/>
  <c r="G173" i="2"/>
  <c r="G172" i="2" s="1"/>
  <c r="E172" i="2"/>
  <c r="F173" i="2" s="1"/>
  <c r="C172" i="2"/>
  <c r="D173" i="2" s="1"/>
  <c r="G171" i="2"/>
  <c r="G170" i="2"/>
  <c r="E169" i="2"/>
  <c r="C169" i="2"/>
  <c r="D170" i="2" s="1"/>
  <c r="E167" i="2"/>
  <c r="C167" i="2"/>
  <c r="E166" i="2"/>
  <c r="C166" i="2"/>
  <c r="G164" i="2"/>
  <c r="G163" i="2"/>
  <c r="G162" i="2" s="1"/>
  <c r="H162" i="2" s="1"/>
  <c r="E162" i="2"/>
  <c r="F164" i="2" s="1"/>
  <c r="C162" i="2"/>
  <c r="D163" i="2" s="1"/>
  <c r="G161" i="2"/>
  <c r="G160" i="2"/>
  <c r="E159" i="2"/>
  <c r="F160" i="2" s="1"/>
  <c r="C159" i="2"/>
  <c r="D161" i="2" s="1"/>
  <c r="G158" i="2"/>
  <c r="G157" i="2"/>
  <c r="G156" i="2" s="1"/>
  <c r="H156" i="2" s="1"/>
  <c r="E156" i="2"/>
  <c r="F157" i="2" s="1"/>
  <c r="C156" i="2"/>
  <c r="D158" i="2" s="1"/>
  <c r="G155" i="2"/>
  <c r="G154" i="2"/>
  <c r="E153" i="2"/>
  <c r="F155" i="2" s="1"/>
  <c r="C153" i="2"/>
  <c r="D155" i="2" s="1"/>
  <c r="E151" i="2"/>
  <c r="C151" i="2"/>
  <c r="G151" i="2" s="1"/>
  <c r="E150" i="2"/>
  <c r="E149" i="2" s="1"/>
  <c r="C150" i="2"/>
  <c r="G148" i="2"/>
  <c r="G147" i="2"/>
  <c r="E146" i="2"/>
  <c r="F148" i="2" s="1"/>
  <c r="C146" i="2"/>
  <c r="D147" i="2" s="1"/>
  <c r="G145" i="2"/>
  <c r="G144" i="2"/>
  <c r="G143" i="2" s="1"/>
  <c r="H143" i="2" s="1"/>
  <c r="E143" i="2"/>
  <c r="F145" i="2" s="1"/>
  <c r="C143" i="2"/>
  <c r="D144" i="2" s="1"/>
  <c r="G142" i="2"/>
  <c r="G141" i="2"/>
  <c r="E140" i="2"/>
  <c r="F141" i="2" s="1"/>
  <c r="C140" i="2"/>
  <c r="D142" i="2" s="1"/>
  <c r="G139" i="2"/>
  <c r="G138" i="2"/>
  <c r="E137" i="2"/>
  <c r="F138" i="2" s="1"/>
  <c r="C137" i="2"/>
  <c r="D139" i="2" s="1"/>
  <c r="E134" i="2"/>
  <c r="C134" i="2"/>
  <c r="G134" i="2" s="1"/>
  <c r="E133" i="2"/>
  <c r="C133" i="2"/>
  <c r="G131" i="2"/>
  <c r="G130" i="2"/>
  <c r="E129" i="2"/>
  <c r="F130" i="2" s="1"/>
  <c r="C129" i="2"/>
  <c r="G128" i="2"/>
  <c r="D128" i="2"/>
  <c r="G127" i="2"/>
  <c r="E126" i="2"/>
  <c r="F128" i="2" s="1"/>
  <c r="C126" i="2"/>
  <c r="D127" i="2" s="1"/>
  <c r="G125" i="2"/>
  <c r="G124" i="2"/>
  <c r="E123" i="2"/>
  <c r="F125" i="2" s="1"/>
  <c r="C123" i="2"/>
  <c r="D124" i="2" s="1"/>
  <c r="G122" i="2"/>
  <c r="G121" i="2"/>
  <c r="E120" i="2"/>
  <c r="F121" i="2" s="1"/>
  <c r="C120" i="2"/>
  <c r="D122" i="2" s="1"/>
  <c r="E118" i="2"/>
  <c r="C118" i="2"/>
  <c r="E117" i="2"/>
  <c r="E116" i="2" s="1"/>
  <c r="C117" i="2"/>
  <c r="G115" i="2"/>
  <c r="G114" i="2"/>
  <c r="E113" i="2"/>
  <c r="F115" i="2" s="1"/>
  <c r="C113" i="2"/>
  <c r="D114" i="2" s="1"/>
  <c r="G112" i="2"/>
  <c r="G111" i="2"/>
  <c r="E110" i="2"/>
  <c r="F111" i="2" s="1"/>
  <c r="C110" i="2"/>
  <c r="D112" i="2" s="1"/>
  <c r="G109" i="2"/>
  <c r="G108" i="2"/>
  <c r="E107" i="2"/>
  <c r="F109" i="2" s="1"/>
  <c r="C107" i="2"/>
  <c r="D109" i="2" s="1"/>
  <c r="G106" i="2"/>
  <c r="G105" i="2"/>
  <c r="E104" i="2"/>
  <c r="C104" i="2"/>
  <c r="D105" i="2" s="1"/>
  <c r="E102" i="2"/>
  <c r="C102" i="2"/>
  <c r="E101" i="2"/>
  <c r="C101" i="2"/>
  <c r="G99" i="2"/>
  <c r="G98" i="2"/>
  <c r="E97" i="2"/>
  <c r="F99" i="2" s="1"/>
  <c r="C97" i="2"/>
  <c r="D98" i="2" s="1"/>
  <c r="G96" i="2"/>
  <c r="G95" i="2"/>
  <c r="E94" i="2"/>
  <c r="F96" i="2" s="1"/>
  <c r="C94" i="2"/>
  <c r="D96" i="2" s="1"/>
  <c r="G93" i="2"/>
  <c r="G92" i="2"/>
  <c r="E91" i="2"/>
  <c r="F92" i="2" s="1"/>
  <c r="C91" i="2"/>
  <c r="D93" i="2" s="1"/>
  <c r="G90" i="2"/>
  <c r="G89" i="2"/>
  <c r="G88" i="2" s="1"/>
  <c r="H88" i="2" s="1"/>
  <c r="E88" i="2"/>
  <c r="F90" i="2" s="1"/>
  <c r="C88" i="2"/>
  <c r="E86" i="2"/>
  <c r="C86" i="2"/>
  <c r="G86" i="2" s="1"/>
  <c r="E85" i="2"/>
  <c r="C85" i="2"/>
  <c r="G83" i="2"/>
  <c r="G82" i="2"/>
  <c r="E81" i="2"/>
  <c r="F83" i="2" s="1"/>
  <c r="C81" i="2"/>
  <c r="D83" i="2" s="1"/>
  <c r="G80" i="2"/>
  <c r="G79" i="2"/>
  <c r="E78" i="2"/>
  <c r="F79" i="2" s="1"/>
  <c r="C78" i="2"/>
  <c r="D80" i="2" s="1"/>
  <c r="G77" i="2"/>
  <c r="G76" i="2"/>
  <c r="E75" i="2"/>
  <c r="F76" i="2" s="1"/>
  <c r="C75" i="2"/>
  <c r="D77" i="2" s="1"/>
  <c r="G74" i="2"/>
  <c r="G73" i="2"/>
  <c r="E72" i="2"/>
  <c r="C72" i="2"/>
  <c r="D73" i="2" s="1"/>
  <c r="E70" i="2"/>
  <c r="C70" i="2"/>
  <c r="E69" i="2"/>
  <c r="C69" i="2"/>
  <c r="G67" i="2"/>
  <c r="G66" i="2"/>
  <c r="E65" i="2"/>
  <c r="C65" i="2"/>
  <c r="D66" i="2" s="1"/>
  <c r="G64" i="2"/>
  <c r="G63" i="2"/>
  <c r="E62" i="2"/>
  <c r="F64" i="2" s="1"/>
  <c r="C62" i="2"/>
  <c r="D64" i="2" s="1"/>
  <c r="G61" i="2"/>
  <c r="G60" i="2"/>
  <c r="E59" i="2"/>
  <c r="F60" i="2" s="1"/>
  <c r="C59" i="2"/>
  <c r="D61" i="2" s="1"/>
  <c r="G58" i="2"/>
  <c r="G57" i="2"/>
  <c r="G56" i="2" s="1"/>
  <c r="H56" i="2" s="1"/>
  <c r="E56" i="2"/>
  <c r="F57" i="2" s="1"/>
  <c r="C56" i="2"/>
  <c r="D57" i="2" s="1"/>
  <c r="E54" i="2"/>
  <c r="C54" i="2"/>
  <c r="E53" i="2"/>
  <c r="C53" i="2"/>
  <c r="G51" i="2"/>
  <c r="G50" i="2"/>
  <c r="E49" i="2"/>
  <c r="F50" i="2" s="1"/>
  <c r="C49" i="2"/>
  <c r="D51" i="2" s="1"/>
  <c r="G48" i="2"/>
  <c r="G47" i="2"/>
  <c r="E46" i="2"/>
  <c r="C46" i="2"/>
  <c r="D47" i="2" s="1"/>
  <c r="G45" i="2"/>
  <c r="G44" i="2"/>
  <c r="E43" i="2"/>
  <c r="F45" i="2" s="1"/>
  <c r="C43" i="2"/>
  <c r="D44" i="2" s="1"/>
  <c r="G42" i="2"/>
  <c r="G41" i="2"/>
  <c r="E40" i="2"/>
  <c r="F41" i="2" s="1"/>
  <c r="C40" i="2"/>
  <c r="D42" i="2" s="1"/>
  <c r="E38" i="2"/>
  <c r="C38" i="2"/>
  <c r="E37" i="2"/>
  <c r="C37" i="2"/>
  <c r="G37" i="2" s="1"/>
  <c r="G35" i="2"/>
  <c r="G34" i="2"/>
  <c r="E33" i="2"/>
  <c r="C33" i="2"/>
  <c r="D35" i="2" s="1"/>
  <c r="G32" i="2"/>
  <c r="G31" i="2"/>
  <c r="E30" i="2"/>
  <c r="F32" i="2" s="1"/>
  <c r="C30" i="2"/>
  <c r="D31" i="2" s="1"/>
  <c r="G29" i="2"/>
  <c r="G28" i="2"/>
  <c r="E27" i="2"/>
  <c r="F29" i="2" s="1"/>
  <c r="C27" i="2"/>
  <c r="D29" i="2" s="1"/>
  <c r="G26" i="2"/>
  <c r="G25" i="2"/>
  <c r="E24" i="2"/>
  <c r="F25" i="2" s="1"/>
  <c r="C24" i="2"/>
  <c r="D25" i="2" s="1"/>
  <c r="G19" i="2"/>
  <c r="E17" i="2"/>
  <c r="F19" i="2" s="1"/>
  <c r="G18" i="2"/>
  <c r="G16" i="2"/>
  <c r="E14" i="2"/>
  <c r="F16" i="2" s="1"/>
  <c r="G15" i="2"/>
  <c r="E22" i="2"/>
  <c r="G13" i="2"/>
  <c r="E11" i="2"/>
  <c r="F13" i="2" s="1"/>
  <c r="G10" i="2"/>
  <c r="G9" i="2"/>
  <c r="E8" i="2"/>
  <c r="F9" i="2" s="1"/>
  <c r="F205" i="2" l="1"/>
  <c r="D266" i="2"/>
  <c r="F301" i="2"/>
  <c r="F219" i="2"/>
  <c r="F224" i="2"/>
  <c r="F223" i="2" s="1"/>
  <c r="G30" i="2"/>
  <c r="H30" i="2" s="1"/>
  <c r="G38" i="2"/>
  <c r="D145" i="2"/>
  <c r="D143" i="2" s="1"/>
  <c r="D286" i="2"/>
  <c r="D58" i="2"/>
  <c r="D95" i="2"/>
  <c r="D94" i="2" s="1"/>
  <c r="F286" i="2"/>
  <c r="G297" i="2"/>
  <c r="H297" i="2" s="1"/>
  <c r="C165" i="2"/>
  <c r="G198" i="2"/>
  <c r="G303" i="2"/>
  <c r="H303" i="2" s="1"/>
  <c r="G316" i="2"/>
  <c r="H317" i="2" s="1"/>
  <c r="G101" i="2"/>
  <c r="G146" i="2"/>
  <c r="H147" i="2" s="1"/>
  <c r="H285" i="2"/>
  <c r="G332" i="2"/>
  <c r="H332" i="2" s="1"/>
  <c r="F346" i="2"/>
  <c r="F345" i="2" s="1"/>
  <c r="G367" i="2"/>
  <c r="H367" i="2" s="1"/>
  <c r="G375" i="2"/>
  <c r="D126" i="2"/>
  <c r="D234" i="2"/>
  <c r="F388" i="2"/>
  <c r="D41" i="2"/>
  <c r="D40" i="2" s="1"/>
  <c r="C84" i="2"/>
  <c r="D85" i="2" s="1"/>
  <c r="D189" i="2"/>
  <c r="D188" i="2" s="1"/>
  <c r="G217" i="2"/>
  <c r="H217" i="2" s="1"/>
  <c r="F276" i="2"/>
  <c r="G386" i="2"/>
  <c r="H387" i="2" s="1"/>
  <c r="F195" i="2"/>
  <c r="F194" i="2" s="1"/>
  <c r="G239" i="2"/>
  <c r="H330" i="2"/>
  <c r="F366" i="2"/>
  <c r="F364" i="2" s="1"/>
  <c r="E341" i="2"/>
  <c r="F342" i="2" s="1"/>
  <c r="G231" i="2"/>
  <c r="G271" i="2"/>
  <c r="H273" i="2" s="1"/>
  <c r="G295" i="2"/>
  <c r="F112" i="2"/>
  <c r="F124" i="2"/>
  <c r="F123" i="2" s="1"/>
  <c r="D148" i="2"/>
  <c r="D146" i="2" s="1"/>
  <c r="H272" i="2"/>
  <c r="H271" i="2"/>
  <c r="H363" i="2"/>
  <c r="H361" i="2"/>
  <c r="H388" i="2"/>
  <c r="H386" i="2"/>
  <c r="F250" i="2"/>
  <c r="F249" i="2" s="1"/>
  <c r="H292" i="2"/>
  <c r="G36" i="2"/>
  <c r="H36" i="2" s="1"/>
  <c r="F58" i="2"/>
  <c r="F56" i="2" s="1"/>
  <c r="D63" i="2"/>
  <c r="E68" i="2"/>
  <c r="F69" i="2" s="1"/>
  <c r="G91" i="2"/>
  <c r="H91" i="2" s="1"/>
  <c r="D115" i="2"/>
  <c r="D121" i="2"/>
  <c r="D125" i="2"/>
  <c r="D123" i="2" s="1"/>
  <c r="C149" i="2"/>
  <c r="D151" i="2" s="1"/>
  <c r="F161" i="2"/>
  <c r="F159" i="2" s="1"/>
  <c r="G207" i="2"/>
  <c r="G233" i="2"/>
  <c r="H235" i="2" s="1"/>
  <c r="G265" i="2"/>
  <c r="H266" i="2" s="1"/>
  <c r="F274" i="2"/>
  <c r="G287" i="2"/>
  <c r="H287" i="2" s="1"/>
  <c r="C293" i="2"/>
  <c r="D294" i="2" s="1"/>
  <c r="E309" i="2"/>
  <c r="F310" i="2" s="1"/>
  <c r="F339" i="2"/>
  <c r="D355" i="2"/>
  <c r="H362" i="2"/>
  <c r="G380" i="2"/>
  <c r="H382" i="2" s="1"/>
  <c r="G390" i="2"/>
  <c r="F288" i="2"/>
  <c r="F287" i="2" s="1"/>
  <c r="F28" i="2"/>
  <c r="F27" i="2" s="1"/>
  <c r="D76" i="2"/>
  <c r="D75" i="2" s="1"/>
  <c r="F142" i="2"/>
  <c r="F140" i="2" s="1"/>
  <c r="G194" i="2"/>
  <c r="H194" i="2" s="1"/>
  <c r="G199" i="2"/>
  <c r="D209" i="2"/>
  <c r="F257" i="2"/>
  <c r="F267" i="2"/>
  <c r="F265" i="2" s="1"/>
  <c r="D323" i="2"/>
  <c r="D322" i="2" s="1"/>
  <c r="G338" i="2"/>
  <c r="H338" i="2" s="1"/>
  <c r="F355" i="2"/>
  <c r="F354" i="2" s="1"/>
  <c r="D368" i="2"/>
  <c r="D367" i="2" s="1"/>
  <c r="D382" i="2"/>
  <c r="D380" i="2" s="1"/>
  <c r="D174" i="2"/>
  <c r="D172" i="2" s="1"/>
  <c r="H355" i="2"/>
  <c r="F372" i="2"/>
  <c r="F370" i="2" s="1"/>
  <c r="F255" i="2"/>
  <c r="D106" i="2"/>
  <c r="D104" i="2" s="1"/>
  <c r="G27" i="2"/>
  <c r="H27" i="2" s="1"/>
  <c r="F44" i="2"/>
  <c r="F43" i="2" s="1"/>
  <c r="F131" i="2"/>
  <c r="D221" i="2"/>
  <c r="D220" i="2" s="1"/>
  <c r="D272" i="2"/>
  <c r="F314" i="2"/>
  <c r="F313" i="2" s="1"/>
  <c r="G351" i="2"/>
  <c r="H351" i="2" s="1"/>
  <c r="H368" i="2"/>
  <c r="G24" i="2"/>
  <c r="H26" i="2" s="1"/>
  <c r="G129" i="2"/>
  <c r="F139" i="2"/>
  <c r="F147" i="2"/>
  <c r="F192" i="2"/>
  <c r="D196" i="2"/>
  <c r="D194" i="2" s="1"/>
  <c r="F217" i="2"/>
  <c r="D284" i="2"/>
  <c r="H286" i="2"/>
  <c r="C357" i="2"/>
  <c r="D358" i="2" s="1"/>
  <c r="G364" i="2"/>
  <c r="H364" i="2" s="1"/>
  <c r="F379" i="2"/>
  <c r="H299" i="2"/>
  <c r="F122" i="2"/>
  <c r="F120" i="2" s="1"/>
  <c r="F10" i="2"/>
  <c r="F8" i="2" s="1"/>
  <c r="D26" i="2"/>
  <c r="D24" i="2" s="1"/>
  <c r="G65" i="2"/>
  <c r="H65" i="2" s="1"/>
  <c r="D113" i="2"/>
  <c r="G126" i="2"/>
  <c r="H126" i="2" s="1"/>
  <c r="G169" i="2"/>
  <c r="H169" i="2" s="1"/>
  <c r="G182" i="2"/>
  <c r="D202" i="2"/>
  <c r="D201" i="2" s="1"/>
  <c r="G210" i="2"/>
  <c r="H211" i="2" s="1"/>
  <c r="G236" i="2"/>
  <c r="H237" i="2" s="1"/>
  <c r="D265" i="2"/>
  <c r="E277" i="2"/>
  <c r="F278" i="2" s="1"/>
  <c r="D291" i="2"/>
  <c r="F321" i="2"/>
  <c r="F319" i="2" s="1"/>
  <c r="E357" i="2"/>
  <c r="F359" i="2" s="1"/>
  <c r="D362" i="2"/>
  <c r="D361" i="2" s="1"/>
  <c r="H379" i="2"/>
  <c r="F384" i="2"/>
  <c r="H201" i="2"/>
  <c r="H203" i="2"/>
  <c r="H240" i="2"/>
  <c r="H239" i="2"/>
  <c r="H146" i="2"/>
  <c r="D32" i="2"/>
  <c r="D30" i="2" s="1"/>
  <c r="G40" i="2"/>
  <c r="H40" i="2" s="1"/>
  <c r="D67" i="2"/>
  <c r="E165" i="2"/>
  <c r="F166" i="2" s="1"/>
  <c r="F191" i="2"/>
  <c r="F212" i="2"/>
  <c r="F210" i="2" s="1"/>
  <c r="D241" i="2"/>
  <c r="D239" i="2" s="1"/>
  <c r="F291" i="2"/>
  <c r="F290" i="2" s="1"/>
  <c r="D298" i="2"/>
  <c r="D297" i="2" s="1"/>
  <c r="F300" i="2"/>
  <c r="D304" i="2"/>
  <c r="F353" i="2"/>
  <c r="F351" i="2" s="1"/>
  <c r="F377" i="2"/>
  <c r="D388" i="2"/>
  <c r="D386" i="2" s="1"/>
  <c r="G8" i="2"/>
  <c r="H8" i="2" s="1"/>
  <c r="C21" i="2"/>
  <c r="E36" i="2"/>
  <c r="F38" i="2" s="1"/>
  <c r="D50" i="2"/>
  <c r="D49" i="2" s="1"/>
  <c r="D92" i="2"/>
  <c r="D91" i="2" s="1"/>
  <c r="F110" i="2"/>
  <c r="H170" i="2"/>
  <c r="F186" i="2"/>
  <c r="F185" i="2" s="1"/>
  <c r="G191" i="2"/>
  <c r="H191" i="2" s="1"/>
  <c r="H202" i="2"/>
  <c r="F204" i="2"/>
  <c r="F209" i="2"/>
  <c r="F207" i="2" s="1"/>
  <c r="H258" i="2"/>
  <c r="F269" i="2"/>
  <c r="F268" i="2" s="1"/>
  <c r="D271" i="2"/>
  <c r="F307" i="2"/>
  <c r="F306" i="2" s="1"/>
  <c r="G322" i="2"/>
  <c r="H329" i="2"/>
  <c r="G335" i="2"/>
  <c r="H336" i="2" s="1"/>
  <c r="D350" i="2"/>
  <c r="D348" i="2" s="1"/>
  <c r="D359" i="2"/>
  <c r="D357" i="2" s="1"/>
  <c r="E373" i="2"/>
  <c r="F374" i="2" s="1"/>
  <c r="G72" i="2"/>
  <c r="H74" i="2" s="1"/>
  <c r="G75" i="2"/>
  <c r="H75" i="2" s="1"/>
  <c r="E100" i="2"/>
  <c r="F101" i="2" s="1"/>
  <c r="D108" i="2"/>
  <c r="D107" i="2" s="1"/>
  <c r="D111" i="2"/>
  <c r="D110" i="2" s="1"/>
  <c r="D154" i="2"/>
  <c r="D153" i="2" s="1"/>
  <c r="F158" i="2"/>
  <c r="F156" i="2" s="1"/>
  <c r="D179" i="2"/>
  <c r="D178" i="2" s="1"/>
  <c r="G185" i="2"/>
  <c r="H187" i="2" s="1"/>
  <c r="G188" i="2"/>
  <c r="H190" i="2" s="1"/>
  <c r="G226" i="2"/>
  <c r="H226" i="2" s="1"/>
  <c r="G230" i="2"/>
  <c r="F234" i="2"/>
  <c r="F233" i="2" s="1"/>
  <c r="H241" i="2"/>
  <c r="H252" i="2"/>
  <c r="D259" i="2"/>
  <c r="D258" i="2" s="1"/>
  <c r="F272" i="2"/>
  <c r="F271" i="2" s="1"/>
  <c r="H291" i="2"/>
  <c r="H316" i="2"/>
  <c r="D330" i="2"/>
  <c r="D329" i="2" s="1"/>
  <c r="F386" i="2"/>
  <c r="G69" i="2"/>
  <c r="D74" i="2"/>
  <c r="D72" i="2" s="1"/>
  <c r="F93" i="2"/>
  <c r="F91" i="2" s="1"/>
  <c r="F108" i="2"/>
  <c r="G110" i="2"/>
  <c r="H110" i="2" s="1"/>
  <c r="G123" i="2"/>
  <c r="H123" i="2" s="1"/>
  <c r="F154" i="2"/>
  <c r="F153" i="2" s="1"/>
  <c r="F179" i="2"/>
  <c r="F178" i="2" s="1"/>
  <c r="C197" i="2"/>
  <c r="D198" i="2" s="1"/>
  <c r="F237" i="2"/>
  <c r="F236" i="2" s="1"/>
  <c r="D253" i="2"/>
  <c r="D252" i="2" s="1"/>
  <c r="D317" i="2"/>
  <c r="D316" i="2" s="1"/>
  <c r="G327" i="2"/>
  <c r="G325" i="2" s="1"/>
  <c r="F333" i="2"/>
  <c r="F332" i="2" s="1"/>
  <c r="D336" i="2"/>
  <c r="D335" i="2" s="1"/>
  <c r="F338" i="2"/>
  <c r="H347" i="2"/>
  <c r="H371" i="2"/>
  <c r="D65" i="2"/>
  <c r="H259" i="2"/>
  <c r="H333" i="2"/>
  <c r="H356" i="2"/>
  <c r="F383" i="2"/>
  <c r="G33" i="2"/>
  <c r="H33" i="2" s="1"/>
  <c r="C52" i="2"/>
  <c r="D54" i="2" s="1"/>
  <c r="D79" i="2"/>
  <c r="D78" i="2" s="1"/>
  <c r="G97" i="2"/>
  <c r="H98" i="2" s="1"/>
  <c r="G117" i="2"/>
  <c r="F127" i="2"/>
  <c r="F137" i="2"/>
  <c r="D141" i="2"/>
  <c r="D140" i="2" s="1"/>
  <c r="F144" i="2"/>
  <c r="F143" i="2" s="1"/>
  <c r="F163" i="2"/>
  <c r="F162" i="2" s="1"/>
  <c r="H176" i="2"/>
  <c r="D214" i="2"/>
  <c r="D213" i="2" s="1"/>
  <c r="F221" i="2"/>
  <c r="F220" i="2" s="1"/>
  <c r="F243" i="2"/>
  <c r="F242" i="2" s="1"/>
  <c r="F282" i="2"/>
  <c r="F281" i="2" s="1"/>
  <c r="F343" i="2"/>
  <c r="H372" i="2"/>
  <c r="G383" i="2"/>
  <c r="H385" i="2" s="1"/>
  <c r="C22" i="2"/>
  <c r="G22" i="2" s="1"/>
  <c r="G12" i="2"/>
  <c r="G11" i="2" s="1"/>
  <c r="H11" i="2" s="1"/>
  <c r="G78" i="2"/>
  <c r="H78" i="2" s="1"/>
  <c r="E84" i="2"/>
  <c r="F86" i="2" s="1"/>
  <c r="C116" i="2"/>
  <c r="G133" i="2"/>
  <c r="G137" i="2"/>
  <c r="G153" i="2"/>
  <c r="H153" i="2" s="1"/>
  <c r="D160" i="2"/>
  <c r="D159" i="2" s="1"/>
  <c r="F177" i="2"/>
  <c r="F175" i="2" s="1"/>
  <c r="E197" i="2"/>
  <c r="G220" i="2"/>
  <c r="H221" i="2" s="1"/>
  <c r="G281" i="2"/>
  <c r="H281" i="2" s="1"/>
  <c r="D354" i="2"/>
  <c r="G358" i="2"/>
  <c r="G357" i="2" s="1"/>
  <c r="G374" i="2"/>
  <c r="G373" i="2" s="1"/>
  <c r="F381" i="2"/>
  <c r="F380" i="2" s="1"/>
  <c r="G391" i="2"/>
  <c r="C181" i="2"/>
  <c r="D182" i="2" s="1"/>
  <c r="G214" i="2"/>
  <c r="H254" i="2"/>
  <c r="G278" i="2"/>
  <c r="G277" i="2" s="1"/>
  <c r="H277" i="2" s="1"/>
  <c r="D290" i="2"/>
  <c r="H318" i="2"/>
  <c r="H378" i="2"/>
  <c r="H80" i="2"/>
  <c r="H10" i="2"/>
  <c r="G14" i="2"/>
  <c r="H14" i="2" s="1"/>
  <c r="G17" i="2"/>
  <c r="H17" i="2" s="1"/>
  <c r="H129" i="2"/>
  <c r="H130" i="2"/>
  <c r="H35" i="2"/>
  <c r="E52" i="2"/>
  <c r="F53" i="2" s="1"/>
  <c r="D62" i="2"/>
  <c r="F12" i="2"/>
  <c r="F11" i="2" s="1"/>
  <c r="F15" i="2"/>
  <c r="F14" i="2" s="1"/>
  <c r="F18" i="2"/>
  <c r="F17" i="2" s="1"/>
  <c r="F26" i="2"/>
  <c r="F24" i="2" s="1"/>
  <c r="H29" i="2"/>
  <c r="F31" i="2"/>
  <c r="F30" i="2" s="1"/>
  <c r="F34" i="2"/>
  <c r="F35" i="2"/>
  <c r="C36" i="2"/>
  <c r="D37" i="2" s="1"/>
  <c r="H41" i="2"/>
  <c r="D45" i="2"/>
  <c r="D43" i="2" s="1"/>
  <c r="D48" i="2"/>
  <c r="D46" i="2" s="1"/>
  <c r="D56" i="2"/>
  <c r="F63" i="2"/>
  <c r="F62" i="2" s="1"/>
  <c r="D82" i="2"/>
  <c r="D81" i="2" s="1"/>
  <c r="F118" i="2"/>
  <c r="F117" i="2"/>
  <c r="G120" i="2"/>
  <c r="H121" i="2" s="1"/>
  <c r="F129" i="2"/>
  <c r="H145" i="2"/>
  <c r="H171" i="2"/>
  <c r="H174" i="2"/>
  <c r="F182" i="2"/>
  <c r="F181" i="2" s="1"/>
  <c r="D219" i="2"/>
  <c r="D218" i="2"/>
  <c r="F254" i="2"/>
  <c r="F253" i="2"/>
  <c r="E21" i="2"/>
  <c r="C11" i="2"/>
  <c r="D12" i="2" s="1"/>
  <c r="C14" i="2"/>
  <c r="D15" i="2" s="1"/>
  <c r="C17" i="2"/>
  <c r="D18" i="2" s="1"/>
  <c r="D28" i="2"/>
  <c r="D27" i="2" s="1"/>
  <c r="F51" i="2"/>
  <c r="F49" i="2" s="1"/>
  <c r="H57" i="2"/>
  <c r="D60" i="2"/>
  <c r="D59" i="2" s="1"/>
  <c r="G62" i="2"/>
  <c r="H62" i="2" s="1"/>
  <c r="H66" i="2"/>
  <c r="F82" i="2"/>
  <c r="F81" i="2" s="1"/>
  <c r="D90" i="2"/>
  <c r="D89" i="2"/>
  <c r="G118" i="2"/>
  <c r="F126" i="2"/>
  <c r="E132" i="2"/>
  <c r="F134" i="2" s="1"/>
  <c r="D138" i="2"/>
  <c r="D137" i="2" s="1"/>
  <c r="D157" i="2"/>
  <c r="D156" i="2" s="1"/>
  <c r="D177" i="2"/>
  <c r="D176" i="2"/>
  <c r="H177" i="2"/>
  <c r="G181" i="2"/>
  <c r="H181" i="2" s="1"/>
  <c r="H185" i="2"/>
  <c r="H186" i="2"/>
  <c r="F228" i="2"/>
  <c r="F227" i="2"/>
  <c r="F299" i="2"/>
  <c r="F298" i="2"/>
  <c r="H38" i="2"/>
  <c r="F54" i="2"/>
  <c r="H76" i="2"/>
  <c r="G81" i="2"/>
  <c r="H81" i="2" s="1"/>
  <c r="F106" i="2"/>
  <c r="F105" i="2"/>
  <c r="F202" i="2"/>
  <c r="F201" i="2" s="1"/>
  <c r="H208" i="2"/>
  <c r="H207" i="2"/>
  <c r="H209" i="2"/>
  <c r="D307" i="2"/>
  <c r="D308" i="2"/>
  <c r="C8" i="2"/>
  <c r="D10" i="2" s="1"/>
  <c r="G54" i="2"/>
  <c r="G70" i="2"/>
  <c r="G68" i="2" s="1"/>
  <c r="H68" i="2" s="1"/>
  <c r="H79" i="2"/>
  <c r="F85" i="2"/>
  <c r="F89" i="2"/>
  <c r="F88" i="2" s="1"/>
  <c r="H127" i="2"/>
  <c r="H157" i="2"/>
  <c r="G159" i="2"/>
  <c r="H160" i="2" s="1"/>
  <c r="D166" i="2"/>
  <c r="F171" i="2"/>
  <c r="F170" i="2"/>
  <c r="G204" i="2"/>
  <c r="H204" i="2" s="1"/>
  <c r="G245" i="2"/>
  <c r="H245" i="2" s="1"/>
  <c r="G261" i="2"/>
  <c r="H261" i="2" s="1"/>
  <c r="D283" i="2"/>
  <c r="D282" i="2"/>
  <c r="F284" i="2"/>
  <c r="H34" i="2"/>
  <c r="F48" i="2"/>
  <c r="F47" i="2"/>
  <c r="H58" i="2"/>
  <c r="F70" i="2"/>
  <c r="F77" i="2"/>
  <c r="F75" i="2" s="1"/>
  <c r="G85" i="2"/>
  <c r="F95" i="2"/>
  <c r="F94" i="2" s="1"/>
  <c r="F98" i="2"/>
  <c r="F97" i="2" s="1"/>
  <c r="G104" i="2"/>
  <c r="H105" i="2" s="1"/>
  <c r="F107" i="2"/>
  <c r="F114" i="2"/>
  <c r="F113" i="2" s="1"/>
  <c r="G140" i="2"/>
  <c r="H141" i="2"/>
  <c r="H172" i="2"/>
  <c r="H173" i="2"/>
  <c r="G242" i="2"/>
  <c r="H247" i="2"/>
  <c r="E293" i="2"/>
  <c r="F295" i="2" s="1"/>
  <c r="G313" i="2"/>
  <c r="H313" i="2" s="1"/>
  <c r="D34" i="2"/>
  <c r="D33" i="2" s="1"/>
  <c r="H67" i="2"/>
  <c r="F37" i="2"/>
  <c r="F36" i="2" s="1"/>
  <c r="G46" i="2"/>
  <c r="H46" i="2" s="1"/>
  <c r="G49" i="2"/>
  <c r="H49" i="2" s="1"/>
  <c r="H77" i="2"/>
  <c r="H89" i="2"/>
  <c r="G94" i="2"/>
  <c r="G113" i="2"/>
  <c r="H114" i="2" s="1"/>
  <c r="H131" i="2"/>
  <c r="H139" i="2"/>
  <c r="F146" i="2"/>
  <c r="H158" i="2"/>
  <c r="H163" i="2"/>
  <c r="G166" i="2"/>
  <c r="C261" i="2"/>
  <c r="D262" i="2" s="1"/>
  <c r="D276" i="2"/>
  <c r="D275" i="2"/>
  <c r="G311" i="2"/>
  <c r="D321" i="2"/>
  <c r="D320" i="2"/>
  <c r="F323" i="2"/>
  <c r="F324" i="2"/>
  <c r="H381" i="2"/>
  <c r="H380" i="2"/>
  <c r="H37" i="2"/>
  <c r="D53" i="2"/>
  <c r="D52" i="2" s="1"/>
  <c r="G53" i="2"/>
  <c r="F67" i="2"/>
  <c r="F66" i="2"/>
  <c r="G102" i="2"/>
  <c r="G100" i="2" s="1"/>
  <c r="D120" i="2"/>
  <c r="D131" i="2"/>
  <c r="D130" i="2"/>
  <c r="C132" i="2"/>
  <c r="D134" i="2" s="1"/>
  <c r="H144" i="2"/>
  <c r="D164" i="2"/>
  <c r="D162" i="2" s="1"/>
  <c r="D171" i="2"/>
  <c r="D169" i="2" s="1"/>
  <c r="G215" i="2"/>
  <c r="C229" i="2"/>
  <c r="D230" i="2" s="1"/>
  <c r="C277" i="2"/>
  <c r="D279" i="2" s="1"/>
  <c r="H307" i="2"/>
  <c r="G306" i="2"/>
  <c r="H306" i="2" s="1"/>
  <c r="D38" i="2"/>
  <c r="G43" i="2"/>
  <c r="H43" i="2" s="1"/>
  <c r="G59" i="2"/>
  <c r="H59" i="2" s="1"/>
  <c r="C68" i="2"/>
  <c r="D69" i="2" s="1"/>
  <c r="F74" i="2"/>
  <c r="F73" i="2"/>
  <c r="H164" i="2"/>
  <c r="F215" i="2"/>
  <c r="F213" i="2" s="1"/>
  <c r="F241" i="2"/>
  <c r="F240" i="2"/>
  <c r="G268" i="2"/>
  <c r="H269" i="2" s="1"/>
  <c r="G300" i="2"/>
  <c r="H300" i="2" s="1"/>
  <c r="H90" i="2"/>
  <c r="G150" i="2"/>
  <c r="D238" i="2"/>
  <c r="D237" i="2"/>
  <c r="F247" i="2"/>
  <c r="F245" i="2" s="1"/>
  <c r="G274" i="2"/>
  <c r="H274" i="2" s="1"/>
  <c r="D288" i="2"/>
  <c r="D289" i="2"/>
  <c r="C309" i="2"/>
  <c r="D311" i="2" s="1"/>
  <c r="G319" i="2"/>
  <c r="H319" i="2" s="1"/>
  <c r="C100" i="2"/>
  <c r="D101" i="2" s="1"/>
  <c r="F102" i="2"/>
  <c r="F100" i="2" s="1"/>
  <c r="G167" i="2"/>
  <c r="D167" i="2"/>
  <c r="D226" i="2"/>
  <c r="D250" i="2"/>
  <c r="D251" i="2"/>
  <c r="H251" i="2"/>
  <c r="D303" i="2"/>
  <c r="H350" i="2"/>
  <c r="H348" i="2"/>
  <c r="H349" i="2"/>
  <c r="F42" i="2"/>
  <c r="F40" i="2" s="1"/>
  <c r="F61" i="2"/>
  <c r="F59" i="2" s="1"/>
  <c r="F80" i="2"/>
  <c r="F78" i="2" s="1"/>
  <c r="D99" i="2"/>
  <c r="D97" i="2" s="1"/>
  <c r="G107" i="2"/>
  <c r="H109" i="2" s="1"/>
  <c r="H128" i="2"/>
  <c r="F150" i="2"/>
  <c r="F174" i="2"/>
  <c r="F172" i="2" s="1"/>
  <c r="D186" i="2"/>
  <c r="D187" i="2"/>
  <c r="D212" i="2"/>
  <c r="D211" i="2"/>
  <c r="C245" i="2"/>
  <c r="D247" i="2" s="1"/>
  <c r="D257" i="2"/>
  <c r="D256" i="2"/>
  <c r="F279" i="2"/>
  <c r="F277" i="2" s="1"/>
  <c r="G310" i="2"/>
  <c r="F151" i="2"/>
  <c r="G178" i="2"/>
  <c r="H179" i="2" s="1"/>
  <c r="F190" i="2"/>
  <c r="F189" i="2"/>
  <c r="D193" i="2"/>
  <c r="D192" i="2"/>
  <c r="D199" i="2"/>
  <c r="D197" i="2" s="1"/>
  <c r="G223" i="2"/>
  <c r="H223" i="2" s="1"/>
  <c r="E229" i="2"/>
  <c r="F231" i="2" s="1"/>
  <c r="G255" i="2"/>
  <c r="H255" i="2" s="1"/>
  <c r="G294" i="2"/>
  <c r="F304" i="2"/>
  <c r="F305" i="2"/>
  <c r="H308" i="2"/>
  <c r="D224" i="2"/>
  <c r="D225" i="2"/>
  <c r="H250" i="2"/>
  <c r="F260" i="2"/>
  <c r="F258" i="2" s="1"/>
  <c r="E261" i="2"/>
  <c r="F263" i="2" s="1"/>
  <c r="D269" i="2"/>
  <c r="D270" i="2"/>
  <c r="D302" i="2"/>
  <c r="D301" i="2"/>
  <c r="D205" i="2"/>
  <c r="D206" i="2"/>
  <c r="D207" i="2"/>
  <c r="D233" i="2"/>
  <c r="D243" i="2"/>
  <c r="D244" i="2"/>
  <c r="H267" i="2"/>
  <c r="H265" i="2"/>
  <c r="H340" i="2"/>
  <c r="F361" i="2"/>
  <c r="G389" i="2"/>
  <c r="H391" i="2" s="1"/>
  <c r="D315" i="2"/>
  <c r="D313" i="2" s="1"/>
  <c r="E325" i="2"/>
  <c r="F327" i="2" s="1"/>
  <c r="D334" i="2"/>
  <c r="D332" i="2" s="1"/>
  <c r="D339" i="2"/>
  <c r="D338" i="2" s="1"/>
  <c r="C341" i="2"/>
  <c r="D343" i="2" s="1"/>
  <c r="G343" i="2"/>
  <c r="D346" i="2"/>
  <c r="D345" i="2" s="1"/>
  <c r="D353" i="2"/>
  <c r="D351" i="2" s="1"/>
  <c r="D365" i="2"/>
  <c r="D364" i="2" s="1"/>
  <c r="D372" i="2"/>
  <c r="D370" i="2" s="1"/>
  <c r="D379" i="2"/>
  <c r="D377" i="2" s="1"/>
  <c r="D384" i="2"/>
  <c r="D383" i="2" s="1"/>
  <c r="E389" i="2"/>
  <c r="F391" i="2" s="1"/>
  <c r="F317" i="2"/>
  <c r="F316" i="2" s="1"/>
  <c r="F331" i="2"/>
  <c r="F329" i="2" s="1"/>
  <c r="F336" i="2"/>
  <c r="F335" i="2" s="1"/>
  <c r="H346" i="2"/>
  <c r="F350" i="2"/>
  <c r="F348" i="2" s="1"/>
  <c r="F369" i="2"/>
  <c r="F367" i="2" s="1"/>
  <c r="C373" i="2"/>
  <c r="D375" i="2" s="1"/>
  <c r="C325" i="2"/>
  <c r="D326" i="2" s="1"/>
  <c r="C389" i="2"/>
  <c r="F341" i="2" l="1"/>
  <c r="F311" i="2"/>
  <c r="F309" i="2" s="1"/>
  <c r="H352" i="2"/>
  <c r="H353" i="2"/>
  <c r="H282" i="2"/>
  <c r="H304" i="2"/>
  <c r="D183" i="2"/>
  <c r="D181" i="2" s="1"/>
  <c r="H73" i="2"/>
  <c r="H298" i="2"/>
  <c r="G229" i="2"/>
  <c r="H229" i="2" s="1"/>
  <c r="G213" i="2"/>
  <c r="H369" i="2"/>
  <c r="G197" i="2"/>
  <c r="H199" i="2" s="1"/>
  <c r="H31" i="2"/>
  <c r="H339" i="2"/>
  <c r="H305" i="2"/>
  <c r="D249" i="2"/>
  <c r="H219" i="2"/>
  <c r="F375" i="2"/>
  <c r="H220" i="2"/>
  <c r="D150" i="2"/>
  <c r="D149" i="2" s="1"/>
  <c r="C20" i="2"/>
  <c r="D21" i="2" s="1"/>
  <c r="H32" i="2"/>
  <c r="H182" i="2"/>
  <c r="H301" i="2"/>
  <c r="D295" i="2"/>
  <c r="D293" i="2" s="1"/>
  <c r="H125" i="2"/>
  <c r="H365" i="2"/>
  <c r="H222" i="2"/>
  <c r="F188" i="2"/>
  <c r="H148" i="2"/>
  <c r="D86" i="2"/>
  <c r="D84" i="2" s="1"/>
  <c r="H218" i="2"/>
  <c r="H334" i="2"/>
  <c r="H366" i="2"/>
  <c r="H9" i="2"/>
  <c r="D300" i="2"/>
  <c r="H112" i="2"/>
  <c r="F46" i="2"/>
  <c r="F104" i="2"/>
  <c r="H233" i="2"/>
  <c r="H99" i="2"/>
  <c r="H234" i="2"/>
  <c r="H210" i="2"/>
  <c r="H97" i="2"/>
  <c r="H212" i="2"/>
  <c r="H93" i="2"/>
  <c r="H28" i="2"/>
  <c r="H111" i="2"/>
  <c r="H195" i="2"/>
  <c r="D319" i="2"/>
  <c r="H92" i="2"/>
  <c r="H183" i="2"/>
  <c r="H18" i="2"/>
  <c r="D13" i="2"/>
  <c r="D11" i="2" s="1"/>
  <c r="H357" i="2"/>
  <c r="H359" i="2"/>
  <c r="H288" i="2"/>
  <c r="H25" i="2"/>
  <c r="H236" i="2"/>
  <c r="H384" i="2"/>
  <c r="H383" i="2"/>
  <c r="F262" i="2"/>
  <c r="F261" i="2" s="1"/>
  <c r="H155" i="2"/>
  <c r="H50" i="2"/>
  <c r="F68" i="2"/>
  <c r="F33" i="2"/>
  <c r="F167" i="2"/>
  <c r="F165" i="2" s="1"/>
  <c r="H238" i="2"/>
  <c r="F149" i="2"/>
  <c r="D342" i="2"/>
  <c r="D341" i="2" s="1"/>
  <c r="H283" i="2"/>
  <c r="F52" i="2"/>
  <c r="H16" i="2"/>
  <c r="H24" i="2"/>
  <c r="F358" i="2"/>
  <c r="F357" i="2" s="1"/>
  <c r="D242" i="2"/>
  <c r="H320" i="2"/>
  <c r="D281" i="2"/>
  <c r="F226" i="2"/>
  <c r="H196" i="2"/>
  <c r="H278" i="2"/>
  <c r="H289" i="2"/>
  <c r="H321" i="2"/>
  <c r="H373" i="2"/>
  <c r="H374" i="2"/>
  <c r="H322" i="2"/>
  <c r="H324" i="2"/>
  <c r="H323" i="2"/>
  <c r="H314" i="2"/>
  <c r="D246" i="2"/>
  <c r="D245" i="2" s="1"/>
  <c r="H358" i="2"/>
  <c r="D70" i="2"/>
  <c r="D68" i="2" s="1"/>
  <c r="D36" i="2"/>
  <c r="D287" i="2"/>
  <c r="D129" i="2"/>
  <c r="H246" i="2"/>
  <c r="F133" i="2"/>
  <c r="F132" i="2" s="1"/>
  <c r="H137" i="2"/>
  <c r="H138" i="2"/>
  <c r="H228" i="2"/>
  <c r="H315" i="2"/>
  <c r="H82" i="2"/>
  <c r="G116" i="2"/>
  <c r="H118" i="2" s="1"/>
  <c r="H72" i="2"/>
  <c r="D117" i="2"/>
  <c r="D118" i="2"/>
  <c r="H276" i="2"/>
  <c r="D236" i="2"/>
  <c r="F72" i="2"/>
  <c r="F294" i="2"/>
  <c r="F293" i="2" s="1"/>
  <c r="H205" i="2"/>
  <c r="D175" i="2"/>
  <c r="D88" i="2"/>
  <c r="F252" i="2"/>
  <c r="H231" i="2"/>
  <c r="H13" i="2"/>
  <c r="H192" i="2"/>
  <c r="H262" i="2"/>
  <c r="H263" i="2"/>
  <c r="F169" i="2"/>
  <c r="F84" i="2"/>
  <c r="H154" i="2"/>
  <c r="H19" i="2"/>
  <c r="F199" i="2"/>
  <c r="F198" i="2"/>
  <c r="F197" i="2" s="1"/>
  <c r="H189" i="2"/>
  <c r="H188" i="2"/>
  <c r="H335" i="2"/>
  <c r="H337" i="2"/>
  <c r="H42" i="2"/>
  <c r="G132" i="2"/>
  <c r="H133" i="2" s="1"/>
  <c r="D255" i="2"/>
  <c r="H279" i="2"/>
  <c r="F239" i="2"/>
  <c r="H193" i="2"/>
  <c r="H51" i="2"/>
  <c r="F116" i="2"/>
  <c r="H124" i="2"/>
  <c r="H227" i="2"/>
  <c r="H213" i="2"/>
  <c r="H214" i="2"/>
  <c r="H100" i="2"/>
  <c r="H101" i="2"/>
  <c r="D102" i="2"/>
  <c r="D100" i="2" s="1"/>
  <c r="D204" i="2"/>
  <c r="H256" i="2"/>
  <c r="G309" i="2"/>
  <c r="H309" i="2" s="1"/>
  <c r="H113" i="2"/>
  <c r="H115" i="2"/>
  <c r="H242" i="2"/>
  <c r="H244" i="2"/>
  <c r="H64" i="2"/>
  <c r="E20" i="2"/>
  <c r="F22" i="2" s="1"/>
  <c r="D390" i="2"/>
  <c r="D391" i="2"/>
  <c r="F230" i="2"/>
  <c r="F229" i="2" s="1"/>
  <c r="H275" i="2"/>
  <c r="G149" i="2"/>
  <c r="H150" i="2" s="1"/>
  <c r="H44" i="2"/>
  <c r="D278" i="2"/>
  <c r="D277" i="2" s="1"/>
  <c r="F390" i="2"/>
  <c r="F389" i="2" s="1"/>
  <c r="H243" i="2"/>
  <c r="H230" i="2"/>
  <c r="F297" i="2"/>
  <c r="H45" i="2"/>
  <c r="H15" i="2"/>
  <c r="H225" i="2"/>
  <c r="D268" i="2"/>
  <c r="H270" i="2"/>
  <c r="H268" i="2"/>
  <c r="H102" i="2"/>
  <c r="G165" i="2"/>
  <c r="H165" i="2" s="1"/>
  <c r="H161" i="2"/>
  <c r="H159" i="2"/>
  <c r="H48" i="2"/>
  <c r="H325" i="2"/>
  <c r="H326" i="2"/>
  <c r="D210" i="2"/>
  <c r="D310" i="2"/>
  <c r="D309" i="2" s="1"/>
  <c r="H257" i="2"/>
  <c r="D231" i="2"/>
  <c r="D229" i="2" s="1"/>
  <c r="F65" i="2"/>
  <c r="H375" i="2"/>
  <c r="D274" i="2"/>
  <c r="H106" i="2"/>
  <c r="H104" i="2"/>
  <c r="H197" i="2"/>
  <c r="G341" i="2"/>
  <c r="H343" i="2" s="1"/>
  <c r="D19" i="2"/>
  <c r="D17" i="2" s="1"/>
  <c r="D9" i="2"/>
  <c r="D8" i="2" s="1"/>
  <c r="H47" i="2"/>
  <c r="H61" i="2"/>
  <c r="D133" i="2"/>
  <c r="D132" i="2" s="1"/>
  <c r="F326" i="2"/>
  <c r="F325" i="2" s="1"/>
  <c r="F322" i="2"/>
  <c r="H94" i="2"/>
  <c r="H96" i="2"/>
  <c r="F303" i="2"/>
  <c r="D185" i="2"/>
  <c r="H327" i="2"/>
  <c r="H224" i="2"/>
  <c r="G52" i="2"/>
  <c r="H52" i="2" s="1"/>
  <c r="D263" i="2"/>
  <c r="H95" i="2"/>
  <c r="G84" i="2"/>
  <c r="H85" i="2" s="1"/>
  <c r="H60" i="2"/>
  <c r="D217" i="2"/>
  <c r="D16" i="2"/>
  <c r="D14" i="2" s="1"/>
  <c r="H12" i="2"/>
  <c r="H180" i="2"/>
  <c r="H178" i="2"/>
  <c r="H107" i="2"/>
  <c r="H108" i="2"/>
  <c r="D374" i="2"/>
  <c r="D373" i="2" s="1"/>
  <c r="F373" i="2"/>
  <c r="H215" i="2"/>
  <c r="D261" i="2"/>
  <c r="D306" i="2"/>
  <c r="H63" i="2"/>
  <c r="G21" i="2"/>
  <c r="H389" i="2"/>
  <c r="H390" i="2"/>
  <c r="D327" i="2"/>
  <c r="D325" i="2" s="1"/>
  <c r="D223" i="2"/>
  <c r="G293" i="2"/>
  <c r="H294" i="2" s="1"/>
  <c r="D191" i="2"/>
  <c r="H302" i="2"/>
  <c r="H206" i="2"/>
  <c r="H140" i="2"/>
  <c r="H142" i="2"/>
  <c r="H83" i="2"/>
  <c r="D165" i="2"/>
  <c r="H70" i="2"/>
  <c r="H120" i="2"/>
  <c r="H122" i="2"/>
  <c r="H69" i="2"/>
  <c r="D22" i="2" l="1"/>
  <c r="D20" i="2" s="1"/>
  <c r="H198" i="2"/>
  <c r="H117" i="2"/>
  <c r="H311" i="2"/>
  <c r="D389" i="2"/>
  <c r="H116" i="2"/>
  <c r="D116" i="2"/>
  <c r="H132" i="2"/>
  <c r="H134" i="2"/>
  <c r="H293" i="2"/>
  <c r="H295" i="2"/>
  <c r="H341" i="2"/>
  <c r="H342" i="2"/>
  <c r="H166" i="2"/>
  <c r="F21" i="2"/>
  <c r="F20" i="2" s="1"/>
  <c r="H167" i="2"/>
  <c r="H53" i="2"/>
  <c r="H310" i="2"/>
  <c r="H149" i="2"/>
  <c r="H151" i="2"/>
  <c r="G20" i="2"/>
  <c r="H21" i="2" s="1"/>
  <c r="H54" i="2"/>
  <c r="H84" i="2"/>
  <c r="H86" i="2"/>
  <c r="H20" i="2" l="1"/>
  <c r="H22" i="2"/>
</calcChain>
</file>

<file path=xl/comments1.xml><?xml version="1.0" encoding="utf-8"?>
<comments xmlns="http://schemas.openxmlformats.org/spreadsheetml/2006/main">
  <authors>
    <author>taylor</author>
  </authors>
  <commentList>
    <comment ref="I37" authorId="0" shapeId="0">
      <text>
        <r>
          <rPr>
            <b/>
            <sz val="8"/>
            <color indexed="81"/>
            <rFont val="Tahoma"/>
            <family val="2"/>
          </rPr>
          <t>taylor:</t>
        </r>
        <r>
          <rPr>
            <sz val="8"/>
            <color indexed="81"/>
            <rFont val="Tahoma"/>
            <family val="2"/>
          </rPr>
          <t xml:space="preserve">
Differs from CDHE report.  See note below.</t>
        </r>
      </text>
    </comment>
    <comment ref="J37" authorId="0" shapeId="0">
      <text>
        <r>
          <rPr>
            <b/>
            <sz val="8"/>
            <color indexed="81"/>
            <rFont val="Tahoma"/>
            <family val="2"/>
          </rPr>
          <t>taylor:</t>
        </r>
        <r>
          <rPr>
            <sz val="8"/>
            <color indexed="81"/>
            <rFont val="Tahoma"/>
            <family val="2"/>
          </rPr>
          <t xml:space="preserve">
Differs from CDHE report.  See note below.</t>
        </r>
      </text>
    </comment>
    <comment ref="K37" authorId="0" shapeId="0">
      <text>
        <r>
          <rPr>
            <b/>
            <sz val="8"/>
            <color indexed="81"/>
            <rFont val="Tahoma"/>
            <family val="2"/>
          </rPr>
          <t>taylor:</t>
        </r>
        <r>
          <rPr>
            <sz val="8"/>
            <color indexed="81"/>
            <rFont val="Tahoma"/>
            <family val="2"/>
          </rPr>
          <t xml:space="preserve">
Differs from CDHE report.  See note below.</t>
        </r>
      </text>
    </comment>
    <comment ref="L37" authorId="0" shapeId="0">
      <text>
        <r>
          <rPr>
            <b/>
            <sz val="8"/>
            <color indexed="81"/>
            <rFont val="Tahoma"/>
            <family val="2"/>
          </rPr>
          <t>taylor:</t>
        </r>
        <r>
          <rPr>
            <sz val="8"/>
            <color indexed="81"/>
            <rFont val="Tahoma"/>
            <family val="2"/>
          </rPr>
          <t xml:space="preserve">
Differs from CDHE report.  See note below.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>taylor:</t>
        </r>
        <r>
          <rPr>
            <sz val="8"/>
            <color indexed="81"/>
            <rFont val="Tahoma"/>
            <family val="2"/>
          </rPr>
          <t xml:space="preserve">
Differs from CDHE report.  See note below.</t>
        </r>
      </text>
    </comment>
    <comment ref="J49" authorId="0" shapeId="0">
      <text>
        <r>
          <rPr>
            <b/>
            <sz val="8"/>
            <color indexed="81"/>
            <rFont val="Tahoma"/>
            <family val="2"/>
          </rPr>
          <t>taylor:</t>
        </r>
        <r>
          <rPr>
            <sz val="8"/>
            <color indexed="81"/>
            <rFont val="Tahoma"/>
            <family val="2"/>
          </rPr>
          <t xml:space="preserve">
Differs from CDHE report.  See note below.</t>
        </r>
      </text>
    </comment>
    <comment ref="K49" authorId="0" shapeId="0">
      <text>
        <r>
          <rPr>
            <b/>
            <sz val="8"/>
            <color indexed="81"/>
            <rFont val="Tahoma"/>
            <family val="2"/>
          </rPr>
          <t>taylor:</t>
        </r>
        <r>
          <rPr>
            <sz val="8"/>
            <color indexed="81"/>
            <rFont val="Tahoma"/>
            <family val="2"/>
          </rPr>
          <t xml:space="preserve">
Differs from CDHE report.  See note below.</t>
        </r>
      </text>
    </comment>
    <comment ref="L49" authorId="0" shapeId="0">
      <text>
        <r>
          <rPr>
            <b/>
            <sz val="8"/>
            <color indexed="81"/>
            <rFont val="Tahoma"/>
            <family val="2"/>
          </rPr>
          <t>taylor:</t>
        </r>
        <r>
          <rPr>
            <sz val="8"/>
            <color indexed="81"/>
            <rFont val="Tahoma"/>
            <family val="2"/>
          </rPr>
          <t xml:space="preserve">
Differs from CDHE report.  See note below.</t>
        </r>
      </text>
    </comment>
  </commentList>
</comments>
</file>

<file path=xl/sharedStrings.xml><?xml version="1.0" encoding="utf-8"?>
<sst xmlns="http://schemas.openxmlformats.org/spreadsheetml/2006/main" count="666" uniqueCount="80">
  <si>
    <t xml:space="preserve">Residency </t>
  </si>
  <si>
    <t>Undergraduate</t>
  </si>
  <si>
    <t>Graduate</t>
  </si>
  <si>
    <t>Total</t>
  </si>
  <si>
    <t>Resident</t>
  </si>
  <si>
    <t>Nonresident</t>
  </si>
  <si>
    <t>N</t>
  </si>
  <si>
    <t>%</t>
  </si>
  <si>
    <t>Boulder</t>
  </si>
  <si>
    <t>FY 1999-00</t>
  </si>
  <si>
    <t>Colorado Springs</t>
  </si>
  <si>
    <t>Denver</t>
  </si>
  <si>
    <t>Anschutz</t>
  </si>
  <si>
    <t>CU Total</t>
  </si>
  <si>
    <t>FY 2010-11</t>
  </si>
  <si>
    <t>Campus</t>
  </si>
  <si>
    <t>FY 2008-09</t>
  </si>
  <si>
    <t>FY 2009-10</t>
  </si>
  <si>
    <t>FY 2007-08</t>
  </si>
  <si>
    <t>FY 2006-07</t>
  </si>
  <si>
    <t>FY 2005-06</t>
  </si>
  <si>
    <t>FY 2004-05</t>
  </si>
  <si>
    <t>FY 2003-04</t>
  </si>
  <si>
    <t>FY 2002-03</t>
  </si>
  <si>
    <t>FY 2001-02</t>
  </si>
  <si>
    <t>FY 2000-01</t>
  </si>
  <si>
    <t>University of Colorado Student FTE</t>
  </si>
  <si>
    <t>FY 2011-12</t>
  </si>
  <si>
    <t>FY 2012-13</t>
  </si>
  <si>
    <t>FY 2013-14</t>
  </si>
  <si>
    <t>FY 2014-15</t>
  </si>
  <si>
    <t>UG SFTE = total student credit hours in a fiscal year divided by 30 (per CCHE policy)*</t>
  </si>
  <si>
    <t>GR SFTE = total student credit hours in a fiscal year divided by 24 (per CCHE policy starting FY16)**</t>
  </si>
  <si>
    <t xml:space="preserve">*** CCHE FTE Policy Change (Graduate FTE calculation) *** </t>
  </si>
  <si>
    <t>FY 2015-16</t>
  </si>
  <si>
    <t>FY 2016-17</t>
  </si>
  <si>
    <t>FY 2017-18</t>
  </si>
  <si>
    <t>FY 2018-19</t>
  </si>
  <si>
    <t>FY 2019-20</t>
  </si>
  <si>
    <t>FY 2020-21</t>
  </si>
  <si>
    <t>FY 2021-22</t>
  </si>
  <si>
    <t>FY 2022-23</t>
  </si>
  <si>
    <t>FY 2000</t>
  </si>
  <si>
    <t xml:space="preserve">Denver </t>
  </si>
  <si>
    <t>Anschutz Medical Campus</t>
  </si>
  <si>
    <t>FY 2001</t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</si>
  <si>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</si>
  <si>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</si>
  <si>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</si>
  <si>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</si>
  <si>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</si>
  <si>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</si>
  <si>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</si>
  <si>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</si>
  <si>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</si>
  <si>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</si>
  <si>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</si>
  <si>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</si>
  <si>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</si>
  <si>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</si>
  <si>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</si>
  <si>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FY 2017</t>
  </si>
  <si>
    <t>FY 2018</t>
  </si>
  <si>
    <t>FY 2019</t>
  </si>
  <si>
    <t>FY 2020</t>
  </si>
  <si>
    <t>FY 2021</t>
  </si>
  <si>
    <t>FY 2022</t>
  </si>
  <si>
    <t>FY 2023</t>
  </si>
  <si>
    <t>Total FTE</t>
  </si>
  <si>
    <t>Total Resident FTE</t>
  </si>
  <si>
    <t>Total Resident Undergraduate FTE</t>
  </si>
  <si>
    <t>Total Resident Graduate FTE</t>
  </si>
  <si>
    <t>Total Non-Resident Undergraduate FTE</t>
  </si>
  <si>
    <t>Total Non-Resident Graduate FTE</t>
  </si>
  <si>
    <t>Total Non-Resident FTE</t>
  </si>
  <si>
    <t>Total Undergraduate FTE</t>
  </si>
  <si>
    <t>Total Graduate FTE</t>
  </si>
  <si>
    <t>Resident Student FTE</t>
  </si>
  <si>
    <t>Non-Resident Student FTE</t>
  </si>
  <si>
    <t>Total FTE by Residency,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</si>
</sst>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3" tint="0.39997558519241921"/>
      <name val="Arial"/>
      <family val="2"/>
    </font>
    <font>
      <b/>
      <sz val="9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7" fillId="0" borderId="0" xfId="0" applyFont="1" applyAlignment="1"/>
    <xf numFmtId="0" fontId="7" fillId="0" borderId="0" xfId="0" applyFont="1"/>
    <xf numFmtId="0" fontId="2" fillId="0" borderId="0" xfId="0" applyFont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wrapText="1"/>
    </xf>
    <xf numFmtId="0" fontId="7" fillId="0" borderId="0" xfId="0" applyFont="1" applyFill="1" applyBorder="1"/>
    <xf numFmtId="0" fontId="4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5" fillId="0" borderId="3" xfId="0" applyFont="1" applyFill="1" applyBorder="1"/>
    <xf numFmtId="0" fontId="5" fillId="0" borderId="0" xfId="0" applyFont="1" applyFill="1" applyBorder="1"/>
    <xf numFmtId="3" fontId="4" fillId="0" borderId="4" xfId="0" applyNumberFormat="1" applyFont="1" applyFill="1" applyBorder="1"/>
    <xf numFmtId="164" fontId="4" fillId="0" borderId="0" xfId="0" applyNumberFormat="1" applyFont="1" applyFill="1" applyBorder="1"/>
    <xf numFmtId="164" fontId="4" fillId="0" borderId="5" xfId="0" applyNumberFormat="1" applyFont="1" applyFill="1" applyBorder="1"/>
    <xf numFmtId="3" fontId="4" fillId="0" borderId="0" xfId="0" applyNumberFormat="1" applyFont="1" applyFill="1" applyBorder="1"/>
    <xf numFmtId="164" fontId="8" fillId="0" borderId="5" xfId="0" applyNumberFormat="1" applyFont="1" applyFill="1" applyBorder="1"/>
    <xf numFmtId="0" fontId="5" fillId="0" borderId="6" xfId="0" applyFont="1" applyBorder="1" applyAlignment="1">
      <alignment horizontal="left"/>
    </xf>
    <xf numFmtId="0" fontId="5" fillId="0" borderId="0" xfId="0" applyFont="1" applyBorder="1"/>
    <xf numFmtId="3" fontId="5" fillId="0" borderId="4" xfId="0" applyNumberFormat="1" applyFont="1" applyBorder="1"/>
    <xf numFmtId="164" fontId="5" fillId="0" borderId="0" xfId="0" applyNumberFormat="1" applyFont="1" applyBorder="1"/>
    <xf numFmtId="164" fontId="5" fillId="0" borderId="5" xfId="0" applyNumberFormat="1" applyFont="1" applyBorder="1"/>
    <xf numFmtId="3" fontId="5" fillId="0" borderId="0" xfId="0" applyNumberFormat="1" applyFont="1" applyBorder="1"/>
    <xf numFmtId="164" fontId="9" fillId="0" borderId="5" xfId="0" applyNumberFormat="1" applyFont="1" applyBorder="1"/>
    <xf numFmtId="0" fontId="5" fillId="0" borderId="15" xfId="0" applyFont="1" applyBorder="1" applyAlignment="1">
      <alignment horizontal="left"/>
    </xf>
    <xf numFmtId="0" fontId="5" fillId="0" borderId="16" xfId="0" applyFont="1" applyBorder="1"/>
    <xf numFmtId="3" fontId="5" fillId="0" borderId="17" xfId="0" applyNumberFormat="1" applyFont="1" applyBorder="1"/>
    <xf numFmtId="164" fontId="5" fillId="0" borderId="16" xfId="0" applyNumberFormat="1" applyFont="1" applyBorder="1"/>
    <xf numFmtId="164" fontId="5" fillId="0" borderId="18" xfId="0" applyNumberFormat="1" applyFont="1" applyBorder="1"/>
    <xf numFmtId="3" fontId="5" fillId="0" borderId="16" xfId="0" applyNumberFormat="1" applyFont="1" applyBorder="1"/>
    <xf numFmtId="164" fontId="9" fillId="0" borderId="18" xfId="0" applyNumberFormat="1" applyFont="1" applyBorder="1"/>
    <xf numFmtId="3" fontId="4" fillId="0" borderId="4" xfId="0" applyNumberFormat="1" applyFont="1" applyBorder="1"/>
    <xf numFmtId="3" fontId="4" fillId="0" borderId="0" xfId="0" applyNumberFormat="1" applyFont="1" applyBorder="1"/>
    <xf numFmtId="0" fontId="5" fillId="0" borderId="7" xfId="0" applyFont="1" applyBorder="1" applyAlignment="1">
      <alignment horizontal="left"/>
    </xf>
    <xf numFmtId="0" fontId="5" fillId="0" borderId="8" xfId="0" applyFont="1" applyBorder="1"/>
    <xf numFmtId="3" fontId="5" fillId="0" borderId="9" xfId="0" applyNumberFormat="1" applyFont="1" applyBorder="1"/>
    <xf numFmtId="3" fontId="5" fillId="0" borderId="8" xfId="0" applyNumberFormat="1" applyFont="1" applyBorder="1"/>
    <xf numFmtId="0" fontId="5" fillId="0" borderId="4" xfId="0" applyFont="1" applyFill="1" applyBorder="1"/>
    <xf numFmtId="0" fontId="5" fillId="0" borderId="4" xfId="0" applyFont="1" applyBorder="1" applyAlignment="1">
      <alignment horizontal="left"/>
    </xf>
    <xf numFmtId="0" fontId="5" fillId="0" borderId="6" xfId="0" applyFont="1" applyBorder="1"/>
    <xf numFmtId="0" fontId="5" fillId="0" borderId="17" xfId="0" applyFont="1" applyBorder="1" applyAlignment="1">
      <alignment horizontal="left"/>
    </xf>
    <xf numFmtId="0" fontId="5" fillId="0" borderId="15" xfId="0" applyFont="1" applyBorder="1"/>
    <xf numFmtId="0" fontId="5" fillId="0" borderId="9" xfId="0" applyFont="1" applyBorder="1" applyAlignment="1">
      <alignment horizontal="left"/>
    </xf>
    <xf numFmtId="0" fontId="5" fillId="0" borderId="7" xfId="0" applyFont="1" applyBorder="1"/>
    <xf numFmtId="164" fontId="5" fillId="0" borderId="8" xfId="0" applyNumberFormat="1" applyFont="1" applyBorder="1"/>
    <xf numFmtId="164" fontId="5" fillId="0" borderId="10" xfId="0" applyNumberFormat="1" applyFont="1" applyBorder="1"/>
    <xf numFmtId="164" fontId="9" fillId="0" borderId="10" xfId="0" applyNumberFormat="1" applyFont="1" applyBorder="1"/>
    <xf numFmtId="0" fontId="7" fillId="0" borderId="0" xfId="0" applyFont="1" applyFill="1"/>
    <xf numFmtId="0" fontId="6" fillId="2" borderId="11" xfId="0" applyFont="1" applyFill="1" applyBorder="1" applyAlignment="1">
      <alignment horizontal="centerContinuous"/>
    </xf>
    <xf numFmtId="0" fontId="10" fillId="3" borderId="12" xfId="0" applyFont="1" applyFill="1" applyBorder="1"/>
    <xf numFmtId="0" fontId="10" fillId="3" borderId="13" xfId="0" applyFont="1" applyFill="1" applyBorder="1"/>
    <xf numFmtId="0" fontId="10" fillId="3" borderId="9" xfId="0" applyFont="1" applyFill="1" applyBorder="1"/>
    <xf numFmtId="0" fontId="10" fillId="3" borderId="8" xfId="0" applyFont="1" applyFill="1" applyBorder="1"/>
    <xf numFmtId="0" fontId="10" fillId="3" borderId="8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0" fillId="3" borderId="11" xfId="0" applyFont="1" applyFill="1" applyBorder="1" applyAlignment="1">
      <alignment horizontal="centerContinuous"/>
    </xf>
    <xf numFmtId="0" fontId="12" fillId="3" borderId="1" xfId="0" applyFont="1" applyFill="1" applyBorder="1" applyAlignment="1">
      <alignment horizontal="centerContinuous"/>
    </xf>
    <xf numFmtId="0" fontId="12" fillId="3" borderId="2" xfId="0" applyFont="1" applyFill="1" applyBorder="1" applyAlignment="1">
      <alignment horizontal="centerContinuous"/>
    </xf>
    <xf numFmtId="0" fontId="7" fillId="2" borderId="21" xfId="0" applyFont="1" applyFill="1" applyBorder="1"/>
    <xf numFmtId="0" fontId="15" fillId="2" borderId="19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0" borderId="27" xfId="0" applyFont="1" applyFill="1" applyBorder="1"/>
    <xf numFmtId="3" fontId="15" fillId="0" borderId="23" xfId="0" applyNumberFormat="1" applyFont="1" applyFill="1" applyBorder="1"/>
    <xf numFmtId="3" fontId="15" fillId="0" borderId="24" xfId="0" applyNumberFormat="1" applyFont="1" applyFill="1" applyBorder="1"/>
    <xf numFmtId="3" fontId="2" fillId="0" borderId="5" xfId="0" applyNumberFormat="1" applyFont="1" applyFill="1" applyBorder="1" applyAlignment="1">
      <alignment horizontal="left" indent="1"/>
    </xf>
    <xf numFmtId="3" fontId="2" fillId="0" borderId="6" xfId="0" applyNumberFormat="1" applyFont="1" applyFill="1" applyBorder="1"/>
    <xf numFmtId="3" fontId="2" fillId="0" borderId="4" xfId="0" applyNumberFormat="1" applyFont="1" applyFill="1" applyBorder="1"/>
    <xf numFmtId="3" fontId="2" fillId="0" borderId="28" xfId="0" applyNumberFormat="1" applyFont="1" applyFill="1" applyBorder="1" applyAlignment="1">
      <alignment horizontal="left" indent="1"/>
    </xf>
    <xf numFmtId="3" fontId="2" fillId="0" borderId="25" xfId="0" applyNumberFormat="1" applyFont="1" applyFill="1" applyBorder="1"/>
    <xf numFmtId="3" fontId="2" fillId="0" borderId="26" xfId="0" applyNumberFormat="1" applyFont="1" applyFill="1" applyBorder="1"/>
    <xf numFmtId="0" fontId="16" fillId="0" borderId="0" xfId="0" applyFont="1" applyBorder="1"/>
    <xf numFmtId="3" fontId="17" fillId="2" borderId="20" xfId="0" applyNumberFormat="1" applyFont="1" applyFill="1" applyBorder="1"/>
    <xf numFmtId="0" fontId="2" fillId="0" borderId="5" xfId="0" applyFont="1" applyFill="1" applyBorder="1" applyAlignment="1">
      <alignment horizontal="left" indent="1"/>
    </xf>
    <xf numFmtId="3" fontId="15" fillId="0" borderId="5" xfId="0" applyNumberFormat="1" applyFont="1" applyFill="1" applyBorder="1"/>
    <xf numFmtId="3" fontId="15" fillId="0" borderId="6" xfId="0" applyNumberFormat="1" applyFont="1" applyFill="1" applyBorder="1"/>
    <xf numFmtId="3" fontId="15" fillId="0" borderId="4" xfId="0" applyNumberFormat="1" applyFont="1" applyFill="1" applyBorder="1"/>
    <xf numFmtId="0" fontId="2" fillId="0" borderId="28" xfId="0" applyFont="1" applyFill="1" applyBorder="1" applyAlignment="1">
      <alignment horizontal="left" indent="1"/>
    </xf>
    <xf numFmtId="0" fontId="16" fillId="0" borderId="0" xfId="0" applyFont="1" applyFill="1" applyBorder="1"/>
    <xf numFmtId="3" fontId="7" fillId="0" borderId="5" xfId="0" applyNumberFormat="1" applyFont="1" applyFill="1" applyBorder="1" applyAlignment="1">
      <alignment horizontal="left" indent="1"/>
    </xf>
    <xf numFmtId="3" fontId="7" fillId="0" borderId="6" xfId="0" applyNumberFormat="1" applyFont="1" applyFill="1" applyBorder="1"/>
    <xf numFmtId="3" fontId="7" fillId="0" borderId="4" xfId="0" applyNumberFormat="1" applyFont="1" applyFill="1" applyBorder="1"/>
    <xf numFmtId="3" fontId="7" fillId="0" borderId="28" xfId="0" applyNumberFormat="1" applyFont="1" applyFill="1" applyBorder="1" applyAlignment="1">
      <alignment horizontal="left" indent="1"/>
    </xf>
    <xf numFmtId="3" fontId="7" fillId="0" borderId="25" xfId="0" applyNumberFormat="1" applyFont="1" applyFill="1" applyBorder="1"/>
    <xf numFmtId="3" fontId="7" fillId="0" borderId="26" xfId="0" applyNumberFormat="1" applyFont="1" applyFill="1" applyBorder="1"/>
    <xf numFmtId="0" fontId="15" fillId="0" borderId="5" xfId="0" applyFont="1" applyFill="1" applyBorder="1"/>
    <xf numFmtId="3" fontId="17" fillId="0" borderId="27" xfId="0" applyNumberFormat="1" applyFont="1" applyFill="1" applyBorder="1"/>
    <xf numFmtId="3" fontId="17" fillId="0" borderId="5" xfId="0" applyNumberFormat="1" applyFont="1" applyFill="1" applyBorder="1"/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369570</xdr:colOff>
      <xdr:row>0</xdr:row>
      <xdr:rowOff>57150</xdr:rowOff>
    </xdr:from>
    <xdr:to>
      <xdr:col>11</xdr:col>
      <xdr:colOff>529599</xdr:colOff>
      <xdr:row>5</xdr:row>
      <xdr:rowOff>180975</xdr:rowOff>
    </xdr:to>
    <xdr:sp macro="" textlink="">
      <xdr:nvSpPr>
        <xdr:cNvPr id="2" name="TextBox 1"/>
        <xdr:cNvSpPr txBox="1"/>
      </xdr:nvSpPr>
      <xdr:spPr>
        <a:xfrm>
          <a:off x="6208395" y="57150"/>
          <a:ext cx="3665229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100"/>
            </a:lnSpc>
          </a:pPr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*Students at the Anschutz Medical Campus typically take more than 30 credit hours in a year.  Therefore, the CCHE formula overestimates FTE for AMC.  </a:t>
          </a:r>
        </a:p>
        <a:p>
          <a:pPr>
            <a:lnSpc>
              <a:spcPts val="1100"/>
            </a:lnSpc>
          </a:pP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  <a:p>
          <a:pPr>
            <a:lnSpc>
              <a:spcPts val="1100"/>
            </a:lnSpc>
          </a:pPr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** Graduate calculation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changed in FY16 to 24 credit hours (from 30 credit hours) which increases Graduate FTE by 25%. 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6"/>
  <sheetViews>
    <sheetView zoomScaleNormal="100" workbookViewId="0">
      <selection activeCell="Y20" sqref="Y20"/>
    </sheetView>
  </sheetViews>
  <sheetFormatPr defaultRowHeight="15" x14ac:dyDescent="0.25"/>
  <cols>
    <col min="1" max="1" width="39.85546875" customWidth="1"/>
    <col min="2" max="12" width="0" hidden="1" customWidth="1"/>
  </cols>
  <sheetData>
    <row r="1" spans="1:25" s="2" customFormat="1" ht="23.25" customHeight="1" x14ac:dyDescent="0.2">
      <c r="A1" s="54" t="s">
        <v>26</v>
      </c>
      <c r="B1" s="1"/>
      <c r="C1" s="1"/>
      <c r="D1" s="1"/>
      <c r="E1" s="1"/>
      <c r="F1" s="1"/>
    </row>
    <row r="2" spans="1:25" s="2" customFormat="1" ht="15.75" customHeight="1" x14ac:dyDescent="0.2">
      <c r="A2" s="3" t="s">
        <v>31</v>
      </c>
      <c r="B2" s="1"/>
      <c r="C2" s="1"/>
      <c r="D2" s="1"/>
      <c r="E2" s="1"/>
      <c r="F2" s="1"/>
    </row>
    <row r="3" spans="1:25" s="2" customFormat="1" ht="15.75" customHeight="1" x14ac:dyDescent="0.2">
      <c r="A3" s="3" t="s">
        <v>32</v>
      </c>
      <c r="B3" s="1"/>
      <c r="C3" s="1"/>
      <c r="D3" s="1"/>
      <c r="E3" s="1"/>
      <c r="F3" s="1"/>
    </row>
    <row r="4" spans="1:25" ht="15.75" thickBot="1" x14ac:dyDescent="0.3"/>
    <row r="5" spans="1:25" ht="15.75" thickBot="1" x14ac:dyDescent="0.3">
      <c r="A5" s="58"/>
      <c r="B5" s="59" t="s">
        <v>42</v>
      </c>
      <c r="C5" s="59" t="s">
        <v>45</v>
      </c>
      <c r="D5" s="59" t="s">
        <v>46</v>
      </c>
      <c r="E5" s="59" t="s">
        <v>47</v>
      </c>
      <c r="F5" s="59" t="s">
        <v>48</v>
      </c>
      <c r="G5" s="59" t="s">
        <v>49</v>
      </c>
      <c r="H5" s="59" t="s">
        <v>50</v>
      </c>
      <c r="I5" s="59" t="s">
        <v>51</v>
      </c>
      <c r="J5" s="59" t="s">
        <v>52</v>
      </c>
      <c r="K5" s="59" t="s">
        <v>53</v>
      </c>
      <c r="L5" s="59" t="s">
        <v>54</v>
      </c>
      <c r="M5" s="59" t="s">
        <v>55</v>
      </c>
      <c r="N5" s="59" t="s">
        <v>56</v>
      </c>
      <c r="O5" s="59" t="s">
        <v>57</v>
      </c>
      <c r="P5" s="59" t="s">
        <v>58</v>
      </c>
      <c r="Q5" s="59" t="s">
        <v>59</v>
      </c>
      <c r="R5" s="59" t="s">
        <v>60</v>
      </c>
      <c r="S5" s="59" t="s">
        <v>61</v>
      </c>
      <c r="T5" s="59" t="s">
        <v>62</v>
      </c>
      <c r="U5" s="59" t="s">
        <v>63</v>
      </c>
      <c r="V5" s="59" t="s">
        <v>64</v>
      </c>
      <c r="W5" s="59" t="s">
        <v>65</v>
      </c>
      <c r="X5" s="59" t="s">
        <v>66</v>
      </c>
      <c r="Y5" s="60" t="s">
        <v>67</v>
      </c>
    </row>
    <row r="6" spans="1:25" ht="18" customHeight="1" x14ac:dyDescent="0.25">
      <c r="A6" s="61" t="s">
        <v>68</v>
      </c>
      <c r="B6" s="62">
        <f>SUM(B7:B10)</f>
        <v>39316.99</v>
      </c>
      <c r="C6" s="62">
        <f t="shared" ref="C6:Y6" si="0">SUM(C7:C10)</f>
        <v>40038.9</v>
      </c>
      <c r="D6" s="62">
        <f t="shared" si="0"/>
        <v>41492.979999999996</v>
      </c>
      <c r="E6" s="62">
        <f t="shared" si="0"/>
        <v>44153.649999999994</v>
      </c>
      <c r="F6" s="62">
        <f t="shared" si="0"/>
        <v>45924.98</v>
      </c>
      <c r="G6" s="62">
        <f t="shared" si="0"/>
        <v>46391.32</v>
      </c>
      <c r="H6" s="62">
        <f t="shared" si="0"/>
        <v>46198.09</v>
      </c>
      <c r="I6" s="62">
        <f t="shared" si="0"/>
        <v>46358.76</v>
      </c>
      <c r="J6" s="62">
        <f t="shared" si="0"/>
        <v>47295.42</v>
      </c>
      <c r="K6" s="62">
        <f t="shared" si="0"/>
        <v>48956.740000000005</v>
      </c>
      <c r="L6" s="62">
        <f t="shared" si="0"/>
        <v>50865.770000000004</v>
      </c>
      <c r="M6" s="62">
        <f t="shared" si="0"/>
        <v>51259.630000000005</v>
      </c>
      <c r="N6" s="62">
        <f t="shared" si="0"/>
        <v>51557.579999999994</v>
      </c>
      <c r="O6" s="62">
        <f t="shared" si="0"/>
        <v>51329.56</v>
      </c>
      <c r="P6" s="62">
        <f t="shared" si="0"/>
        <v>51760.850000000006</v>
      </c>
      <c r="Q6" s="62">
        <f t="shared" si="0"/>
        <v>53196.5</v>
      </c>
      <c r="R6" s="62">
        <f t="shared" si="0"/>
        <v>54208.549999999996</v>
      </c>
      <c r="S6" s="62">
        <f t="shared" si="0"/>
        <v>56549.35</v>
      </c>
      <c r="T6" s="62">
        <f t="shared" si="0"/>
        <v>58313.066666666666</v>
      </c>
      <c r="U6" s="62">
        <f t="shared" si="0"/>
        <v>59559.741666666669</v>
      </c>
      <c r="V6" s="62">
        <f t="shared" si="0"/>
        <v>59748.491666666669</v>
      </c>
      <c r="W6" s="62">
        <f t="shared" si="0"/>
        <v>59651.808333333334</v>
      </c>
      <c r="X6" s="62">
        <f t="shared" si="0"/>
        <v>58750</v>
      </c>
      <c r="Y6" s="63">
        <f t="shared" si="0"/>
        <v>58206.867083333331</v>
      </c>
    </row>
    <row r="7" spans="1:25" ht="18" customHeight="1" x14ac:dyDescent="0.25">
      <c r="A7" s="64" t="s">
        <v>8</v>
      </c>
      <c r="B7" s="65">
        <v>23527</v>
      </c>
      <c r="C7" s="65">
        <v>23839.360000000001</v>
      </c>
      <c r="D7" s="65">
        <v>24553.5</v>
      </c>
      <c r="E7" s="65">
        <v>25901.86</v>
      </c>
      <c r="F7" s="65">
        <v>27024</v>
      </c>
      <c r="G7" s="65">
        <v>27140.75</v>
      </c>
      <c r="H7" s="65">
        <v>26583.5</v>
      </c>
      <c r="I7" s="65">
        <v>26567</v>
      </c>
      <c r="J7" s="65">
        <v>26729.5</v>
      </c>
      <c r="K7" s="65">
        <v>27472.780000000002</v>
      </c>
      <c r="L7" s="65">
        <v>28007.63</v>
      </c>
      <c r="M7" s="65">
        <v>27510.41</v>
      </c>
      <c r="N7" s="65">
        <v>27331.15</v>
      </c>
      <c r="O7" s="65">
        <v>26826.059999999998</v>
      </c>
      <c r="P7" s="65">
        <v>26868.410000000003</v>
      </c>
      <c r="Q7" s="65">
        <v>27396.25</v>
      </c>
      <c r="R7" s="65">
        <v>28281.05</v>
      </c>
      <c r="S7" s="65">
        <v>29320.83</v>
      </c>
      <c r="T7" s="65">
        <v>30388.6</v>
      </c>
      <c r="U7" s="65">
        <v>31301.525000000001</v>
      </c>
      <c r="V7" s="65">
        <v>32018.449999999997</v>
      </c>
      <c r="W7" s="65">
        <v>31819.508333333331</v>
      </c>
      <c r="X7" s="65">
        <v>31935</v>
      </c>
      <c r="Y7" s="66">
        <v>32132.991666666665</v>
      </c>
    </row>
    <row r="8" spans="1:25" ht="18" customHeight="1" x14ac:dyDescent="0.25">
      <c r="A8" s="64" t="s">
        <v>10</v>
      </c>
      <c r="B8" s="65">
        <v>5151.53</v>
      </c>
      <c r="C8" s="65">
        <v>5246</v>
      </c>
      <c r="D8" s="65">
        <v>5508.6100000000006</v>
      </c>
      <c r="E8" s="65">
        <v>6121.03</v>
      </c>
      <c r="F8" s="65">
        <v>6369.66</v>
      </c>
      <c r="G8" s="65">
        <v>6411.51</v>
      </c>
      <c r="H8" s="65">
        <v>6384.95</v>
      </c>
      <c r="I8" s="65">
        <v>6316.25</v>
      </c>
      <c r="J8" s="65">
        <v>6456</v>
      </c>
      <c r="K8" s="65">
        <v>6793.17</v>
      </c>
      <c r="L8" s="65">
        <v>7256.38</v>
      </c>
      <c r="M8" s="65">
        <v>7474.92</v>
      </c>
      <c r="N8" s="65">
        <v>7887.3399999999992</v>
      </c>
      <c r="O8" s="65">
        <v>8270.7199999999993</v>
      </c>
      <c r="P8" s="65">
        <v>8889.2000000000007</v>
      </c>
      <c r="Q8" s="65">
        <v>9275.25</v>
      </c>
      <c r="R8" s="65">
        <v>9401.2099999999991</v>
      </c>
      <c r="S8" s="65">
        <v>9930.3100000000013</v>
      </c>
      <c r="T8" s="65">
        <v>10218.300000000001</v>
      </c>
      <c r="U8" s="65">
        <v>10344.495833333334</v>
      </c>
      <c r="V8" s="65">
        <v>10047.279166666667</v>
      </c>
      <c r="W8" s="65">
        <v>9585.5541666666668</v>
      </c>
      <c r="X8" s="65">
        <v>9271</v>
      </c>
      <c r="Y8" s="66">
        <v>8990</v>
      </c>
    </row>
    <row r="9" spans="1:25" ht="18" customHeight="1" x14ac:dyDescent="0.25">
      <c r="A9" s="64" t="s">
        <v>43</v>
      </c>
      <c r="B9" s="65">
        <v>7839.78</v>
      </c>
      <c r="C9" s="65">
        <v>8160.6</v>
      </c>
      <c r="D9" s="65">
        <v>8522.5600000000013</v>
      </c>
      <c r="E9" s="65">
        <v>9097.9500000000007</v>
      </c>
      <c r="F9" s="65">
        <v>9287.43</v>
      </c>
      <c r="G9" s="65">
        <v>9469.17</v>
      </c>
      <c r="H9" s="65">
        <v>9270.8100000000013</v>
      </c>
      <c r="I9" s="65">
        <v>9433</v>
      </c>
      <c r="J9" s="65">
        <v>9877.4599999999991</v>
      </c>
      <c r="K9" s="65">
        <v>10298.380000000001</v>
      </c>
      <c r="L9" s="65">
        <v>11198.76</v>
      </c>
      <c r="M9" s="65">
        <v>11575.21</v>
      </c>
      <c r="N9" s="65">
        <v>11364.78</v>
      </c>
      <c r="O9" s="65">
        <v>11085.11</v>
      </c>
      <c r="P9" s="65">
        <v>10776.880000000001</v>
      </c>
      <c r="Q9" s="65">
        <v>10993</v>
      </c>
      <c r="R9" s="65">
        <v>10949.68</v>
      </c>
      <c r="S9" s="65">
        <v>11338.19</v>
      </c>
      <c r="T9" s="65">
        <v>11606.229166666666</v>
      </c>
      <c r="U9" s="65">
        <v>11875.820833333333</v>
      </c>
      <c r="V9" s="65">
        <v>11754.266666666666</v>
      </c>
      <c r="W9" s="65">
        <v>11888.608333333334</v>
      </c>
      <c r="X9" s="65">
        <v>11459</v>
      </c>
      <c r="Y9" s="66">
        <v>11147.970833333333</v>
      </c>
    </row>
    <row r="10" spans="1:25" ht="18" customHeight="1" thickBot="1" x14ac:dyDescent="0.3">
      <c r="A10" s="67" t="s">
        <v>44</v>
      </c>
      <c r="B10" s="68">
        <v>2798.6800000000003</v>
      </c>
      <c r="C10" s="68">
        <v>2792.9399999999996</v>
      </c>
      <c r="D10" s="68">
        <v>2908.31</v>
      </c>
      <c r="E10" s="68">
        <v>3032.81</v>
      </c>
      <c r="F10" s="68">
        <v>3243.89</v>
      </c>
      <c r="G10" s="68">
        <v>3369.8900000000003</v>
      </c>
      <c r="H10" s="68">
        <v>3958.83</v>
      </c>
      <c r="I10" s="68">
        <v>4042.51</v>
      </c>
      <c r="J10" s="68">
        <v>4232.46</v>
      </c>
      <c r="K10" s="68">
        <v>4392.41</v>
      </c>
      <c r="L10" s="68">
        <v>4403</v>
      </c>
      <c r="M10" s="68">
        <v>4699.09</v>
      </c>
      <c r="N10" s="68">
        <v>4974.3100000000004</v>
      </c>
      <c r="O10" s="68">
        <v>5147.67</v>
      </c>
      <c r="P10" s="68">
        <v>5226.3600000000006</v>
      </c>
      <c r="Q10" s="68">
        <v>5532</v>
      </c>
      <c r="R10" s="68">
        <v>5576.6100000000006</v>
      </c>
      <c r="S10" s="68">
        <v>5960.0199999999995</v>
      </c>
      <c r="T10" s="68">
        <v>6099.9375</v>
      </c>
      <c r="U10" s="68">
        <v>6037.9000000000005</v>
      </c>
      <c r="V10" s="68">
        <v>5928.4958333333325</v>
      </c>
      <c r="W10" s="68">
        <v>6358.1374999999998</v>
      </c>
      <c r="X10" s="68">
        <v>6085</v>
      </c>
      <c r="Y10" s="69">
        <v>5935.9045833333321</v>
      </c>
    </row>
    <row r="11" spans="1:25" ht="15.75" thickBot="1" x14ac:dyDescent="0.3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5.75" thickBot="1" x14ac:dyDescent="0.3">
      <c r="A12" s="71" t="s">
        <v>79</v>
      </c>
      <c r="B12" s="59" t="s">
        <v>42</v>
      </c>
      <c r="C12" s="59" t="s">
        <v>45</v>
      </c>
      <c r="D12" s="59" t="s">
        <v>46</v>
      </c>
      <c r="E12" s="59" t="s">
        <v>47</v>
      </c>
      <c r="F12" s="59" t="s">
        <v>48</v>
      </c>
      <c r="G12" s="59" t="s">
        <v>49</v>
      </c>
      <c r="H12" s="59" t="s">
        <v>50</v>
      </c>
      <c r="I12" s="59" t="s">
        <v>51</v>
      </c>
      <c r="J12" s="59" t="s">
        <v>52</v>
      </c>
      <c r="K12" s="59" t="s">
        <v>53</v>
      </c>
      <c r="L12" s="59" t="s">
        <v>54</v>
      </c>
      <c r="M12" s="59" t="s">
        <v>55</v>
      </c>
      <c r="N12" s="59" t="s">
        <v>56</v>
      </c>
      <c r="O12" s="59" t="s">
        <v>57</v>
      </c>
      <c r="P12" s="59" t="s">
        <v>58</v>
      </c>
      <c r="Q12" s="59" t="s">
        <v>59</v>
      </c>
      <c r="R12" s="59" t="s">
        <v>60</v>
      </c>
      <c r="S12" s="59" t="s">
        <v>61</v>
      </c>
      <c r="T12" s="59" t="s">
        <v>62</v>
      </c>
      <c r="U12" s="59" t="s">
        <v>63</v>
      </c>
      <c r="V12" s="59" t="s">
        <v>64</v>
      </c>
      <c r="W12" s="59" t="s">
        <v>65</v>
      </c>
      <c r="X12" s="59" t="s">
        <v>66</v>
      </c>
      <c r="Y12" s="60" t="s">
        <v>67</v>
      </c>
    </row>
    <row r="13" spans="1:25" ht="18" customHeight="1" x14ac:dyDescent="0.25">
      <c r="A13" s="61" t="s">
        <v>69</v>
      </c>
      <c r="B13" s="62">
        <f>SUM(B14:B17)</f>
        <v>30516.560000000001</v>
      </c>
      <c r="C13" s="62">
        <f t="shared" ref="C13:Y13" si="1">SUM(C14:C17)</f>
        <v>30811.06</v>
      </c>
      <c r="D13" s="62">
        <f t="shared" si="1"/>
        <v>31781.7</v>
      </c>
      <c r="E13" s="62">
        <f t="shared" si="1"/>
        <v>34070.65</v>
      </c>
      <c r="F13" s="62">
        <f t="shared" si="1"/>
        <v>35706.340000000004</v>
      </c>
      <c r="G13" s="62">
        <f t="shared" si="1"/>
        <v>36382.660000000003</v>
      </c>
      <c r="H13" s="62">
        <f t="shared" si="1"/>
        <v>36633.880000000005</v>
      </c>
      <c r="I13" s="62">
        <f t="shared" si="1"/>
        <v>36425.379999999997</v>
      </c>
      <c r="J13" s="62">
        <f t="shared" si="1"/>
        <v>36938.19</v>
      </c>
      <c r="K13" s="62">
        <f t="shared" si="1"/>
        <v>37463.110000000008</v>
      </c>
      <c r="L13" s="62">
        <f t="shared" si="1"/>
        <v>38997.760000000002</v>
      </c>
      <c r="M13" s="62">
        <f t="shared" si="1"/>
        <v>39100.430000000008</v>
      </c>
      <c r="N13" s="62">
        <f t="shared" si="1"/>
        <v>38817.07</v>
      </c>
      <c r="O13" s="62">
        <f t="shared" si="1"/>
        <v>38273.299999999996</v>
      </c>
      <c r="P13" s="62">
        <f t="shared" si="1"/>
        <v>38291.4</v>
      </c>
      <c r="Q13" s="62">
        <f t="shared" si="1"/>
        <v>38755.25</v>
      </c>
      <c r="R13" s="62">
        <f t="shared" si="1"/>
        <v>39059.1</v>
      </c>
      <c r="S13" s="62">
        <f t="shared" si="1"/>
        <v>40442.649999999994</v>
      </c>
      <c r="T13" s="62">
        <f t="shared" si="1"/>
        <v>41259.354166666672</v>
      </c>
      <c r="U13" s="62">
        <f t="shared" si="1"/>
        <v>41816.799999999996</v>
      </c>
      <c r="V13" s="62">
        <f t="shared" si="1"/>
        <v>41844.245833333334</v>
      </c>
      <c r="W13" s="62">
        <f t="shared" si="1"/>
        <v>42113.129166666666</v>
      </c>
      <c r="X13" s="62">
        <f t="shared" si="1"/>
        <v>40033</v>
      </c>
      <c r="Y13" s="63">
        <f t="shared" si="1"/>
        <v>39340.924999999996</v>
      </c>
    </row>
    <row r="14" spans="1:25" ht="18" customHeight="1" x14ac:dyDescent="0.25">
      <c r="A14" s="72" t="s">
        <v>8</v>
      </c>
      <c r="B14" s="65">
        <v>16145</v>
      </c>
      <c r="C14" s="65">
        <v>16154.880000000001</v>
      </c>
      <c r="D14" s="65">
        <v>16459.75</v>
      </c>
      <c r="E14" s="65">
        <v>17392.63</v>
      </c>
      <c r="F14" s="65">
        <v>18232.5</v>
      </c>
      <c r="G14" s="65">
        <v>18584.25</v>
      </c>
      <c r="H14" s="65">
        <v>18471.25</v>
      </c>
      <c r="I14" s="65">
        <v>18245</v>
      </c>
      <c r="J14" s="65">
        <v>18222.75</v>
      </c>
      <c r="K14" s="65">
        <v>18200.330000000002</v>
      </c>
      <c r="L14" s="65">
        <v>18640.75</v>
      </c>
      <c r="M14" s="65">
        <v>18148.16</v>
      </c>
      <c r="N14" s="65">
        <v>17716.03</v>
      </c>
      <c r="O14" s="65">
        <v>17300.129999999997</v>
      </c>
      <c r="P14" s="65">
        <v>17167.37</v>
      </c>
      <c r="Q14" s="65">
        <v>17138</v>
      </c>
      <c r="R14" s="65">
        <v>17178.21</v>
      </c>
      <c r="S14" s="65">
        <v>17479.080000000002</v>
      </c>
      <c r="T14" s="65">
        <v>17876.266666666666</v>
      </c>
      <c r="U14" s="65">
        <v>18200.216666666667</v>
      </c>
      <c r="V14" s="65">
        <v>18622.108333333334</v>
      </c>
      <c r="W14" s="65">
        <v>18800.3</v>
      </c>
      <c r="X14" s="65">
        <v>18099</v>
      </c>
      <c r="Y14" s="66">
        <v>18174.541666666664</v>
      </c>
    </row>
    <row r="15" spans="1:25" ht="18" customHeight="1" x14ac:dyDescent="0.25">
      <c r="A15" s="72" t="s">
        <v>10</v>
      </c>
      <c r="B15" s="65">
        <v>4771.75</v>
      </c>
      <c r="C15" s="65">
        <v>4847.5</v>
      </c>
      <c r="D15" s="65">
        <v>5102.63</v>
      </c>
      <c r="E15" s="65">
        <v>5729.88</v>
      </c>
      <c r="F15" s="65">
        <v>6000.63</v>
      </c>
      <c r="G15" s="65">
        <v>6034.63</v>
      </c>
      <c r="H15" s="65">
        <v>5994.25</v>
      </c>
      <c r="I15" s="65">
        <v>5862.5</v>
      </c>
      <c r="J15" s="65">
        <v>5977.5</v>
      </c>
      <c r="K15" s="65">
        <v>6257.38</v>
      </c>
      <c r="L15" s="65">
        <v>6691.38</v>
      </c>
      <c r="M15" s="65">
        <v>6818.63</v>
      </c>
      <c r="N15" s="65">
        <v>7160.73</v>
      </c>
      <c r="O15" s="65">
        <v>7381.57</v>
      </c>
      <c r="P15" s="65">
        <v>7829.75</v>
      </c>
      <c r="Q15" s="65">
        <v>8098.25</v>
      </c>
      <c r="R15" s="65">
        <v>8225.9</v>
      </c>
      <c r="S15" s="65">
        <v>8616.14</v>
      </c>
      <c r="T15" s="65">
        <v>8810.1875</v>
      </c>
      <c r="U15" s="65">
        <v>8933.7875000000004</v>
      </c>
      <c r="V15" s="65">
        <v>8697.4291666666668</v>
      </c>
      <c r="W15" s="65">
        <v>8348.1291666666675</v>
      </c>
      <c r="X15" s="65">
        <v>7944</v>
      </c>
      <c r="Y15" s="66">
        <v>7720</v>
      </c>
    </row>
    <row r="16" spans="1:25" ht="18" customHeight="1" x14ac:dyDescent="0.25">
      <c r="A16" s="72" t="s">
        <v>43</v>
      </c>
      <c r="B16" s="65">
        <v>7110.13</v>
      </c>
      <c r="C16" s="65">
        <v>7296.25</v>
      </c>
      <c r="D16" s="65">
        <v>7612.63</v>
      </c>
      <c r="E16" s="65">
        <v>8242.5</v>
      </c>
      <c r="F16" s="65">
        <v>8544.630000000001</v>
      </c>
      <c r="G16" s="65">
        <v>8723.44</v>
      </c>
      <c r="H16" s="65">
        <v>8600.880000000001</v>
      </c>
      <c r="I16" s="65">
        <v>8731</v>
      </c>
      <c r="J16" s="65">
        <v>9015.18</v>
      </c>
      <c r="K16" s="65">
        <v>9259.17</v>
      </c>
      <c r="L16" s="65">
        <v>10029.380000000001</v>
      </c>
      <c r="M16" s="65">
        <v>10153.200000000001</v>
      </c>
      <c r="N16" s="65">
        <v>9798.2999999999993</v>
      </c>
      <c r="O16" s="65">
        <v>9340.5</v>
      </c>
      <c r="P16" s="65">
        <v>9018.84</v>
      </c>
      <c r="Q16" s="65">
        <v>9123</v>
      </c>
      <c r="R16" s="65">
        <v>9232.2800000000007</v>
      </c>
      <c r="S16" s="65">
        <v>9616.73</v>
      </c>
      <c r="T16" s="65">
        <v>9753.3833333333332</v>
      </c>
      <c r="U16" s="65">
        <v>10025.6</v>
      </c>
      <c r="V16" s="65">
        <v>10016.2875</v>
      </c>
      <c r="W16" s="65">
        <v>10240.183333333334</v>
      </c>
      <c r="X16" s="65">
        <v>9652</v>
      </c>
      <c r="Y16" s="66">
        <v>9215.5416666666661</v>
      </c>
    </row>
    <row r="17" spans="1:25" ht="18" customHeight="1" x14ac:dyDescent="0.25">
      <c r="A17" s="72" t="s">
        <v>44</v>
      </c>
      <c r="B17" s="65">
        <v>2489.6800000000003</v>
      </c>
      <c r="C17" s="65">
        <v>2512.4299999999998</v>
      </c>
      <c r="D17" s="65">
        <v>2606.69</v>
      </c>
      <c r="E17" s="65">
        <v>2705.64</v>
      </c>
      <c r="F17" s="65">
        <v>2928.58</v>
      </c>
      <c r="G17" s="65">
        <v>3040.34</v>
      </c>
      <c r="H17" s="65">
        <v>3567.5</v>
      </c>
      <c r="I17" s="65">
        <v>3586.88</v>
      </c>
      <c r="J17" s="65">
        <v>3722.76</v>
      </c>
      <c r="K17" s="65">
        <v>3746.23</v>
      </c>
      <c r="L17" s="65">
        <v>3636.25</v>
      </c>
      <c r="M17" s="65">
        <v>3980.44</v>
      </c>
      <c r="N17" s="65">
        <v>4142.01</v>
      </c>
      <c r="O17" s="65">
        <v>4251.1000000000004</v>
      </c>
      <c r="P17" s="65">
        <v>4275.4399999999996</v>
      </c>
      <c r="Q17" s="65">
        <v>4396</v>
      </c>
      <c r="R17" s="65">
        <v>4422.71</v>
      </c>
      <c r="S17" s="65">
        <v>4730.7000000000007</v>
      </c>
      <c r="T17" s="65">
        <v>4819.5166666666664</v>
      </c>
      <c r="U17" s="65">
        <v>4657.1958333333332</v>
      </c>
      <c r="V17" s="65">
        <v>4508.4208333333336</v>
      </c>
      <c r="W17" s="65">
        <v>4724.5166666666664</v>
      </c>
      <c r="X17" s="65">
        <v>4338</v>
      </c>
      <c r="Y17" s="66">
        <v>4230.8416666666662</v>
      </c>
    </row>
    <row r="18" spans="1:25" ht="18" customHeight="1" x14ac:dyDescent="0.25">
      <c r="A18" s="73" t="s">
        <v>74</v>
      </c>
      <c r="B18" s="74">
        <f>SUM(B19:B22)</f>
        <v>8800.43</v>
      </c>
      <c r="C18" s="74">
        <f t="shared" ref="C18" si="2">SUM(C19:C22)</f>
        <v>9227.84</v>
      </c>
      <c r="D18" s="74">
        <f t="shared" ref="D18" si="3">SUM(D19:D22)</f>
        <v>9711.2800000000007</v>
      </c>
      <c r="E18" s="74">
        <f t="shared" ref="E18" si="4">SUM(E19:E22)</f>
        <v>10083</v>
      </c>
      <c r="F18" s="74">
        <f t="shared" ref="F18" si="5">SUM(F19:F22)</f>
        <v>10218.64</v>
      </c>
      <c r="G18" s="74">
        <f t="shared" ref="G18" si="6">SUM(G19:G22)</f>
        <v>10008.659999999998</v>
      </c>
      <c r="H18" s="74">
        <f t="shared" ref="H18" si="7">SUM(H19:H22)</f>
        <v>9564.2100000000009</v>
      </c>
      <c r="I18" s="74">
        <f t="shared" ref="I18" si="8">SUM(I19:I22)</f>
        <v>9933.3799999999992</v>
      </c>
      <c r="J18" s="74">
        <f t="shared" ref="J18" si="9">SUM(J19:J22)</f>
        <v>10357.230000000001</v>
      </c>
      <c r="K18" s="74">
        <f t="shared" ref="K18" si="10">SUM(K19:K22)</f>
        <v>11493.630000000001</v>
      </c>
      <c r="L18" s="74">
        <f t="shared" ref="L18" si="11">SUM(L19:L22)</f>
        <v>11868.010000000002</v>
      </c>
      <c r="M18" s="74">
        <f t="shared" ref="M18" si="12">SUM(M19:M22)</f>
        <v>12159.2</v>
      </c>
      <c r="N18" s="74">
        <f t="shared" ref="N18" si="13">SUM(N19:N22)</f>
        <v>12740.51</v>
      </c>
      <c r="O18" s="74">
        <f t="shared" ref="O18" si="14">SUM(O19:O22)</f>
        <v>13056.26</v>
      </c>
      <c r="P18" s="74">
        <f t="shared" ref="P18" si="15">SUM(P19:P22)</f>
        <v>13469.450000000003</v>
      </c>
      <c r="Q18" s="74">
        <f t="shared" ref="Q18" si="16">SUM(Q19:Q22)</f>
        <v>14441.25</v>
      </c>
      <c r="R18" s="74">
        <f t="shared" ref="R18" si="17">SUM(R19:R22)</f>
        <v>15149.449999999999</v>
      </c>
      <c r="S18" s="74">
        <f t="shared" ref="S18" si="18">SUM(S19:S22)</f>
        <v>16106.7</v>
      </c>
      <c r="T18" s="74">
        <f t="shared" ref="T18" si="19">SUM(T19:T22)</f>
        <v>17053.712499999998</v>
      </c>
      <c r="U18" s="74">
        <f t="shared" ref="U18" si="20">SUM(U19:U22)</f>
        <v>17742.941666666669</v>
      </c>
      <c r="V18" s="74">
        <f t="shared" ref="V18" si="21">SUM(V19:V22)</f>
        <v>17904.245833333334</v>
      </c>
      <c r="W18" s="74">
        <f t="shared" ref="W18" si="22">SUM(W19:W22)</f>
        <v>17538.679166666669</v>
      </c>
      <c r="X18" s="74">
        <f t="shared" ref="X18" si="23">SUM(X19:X22)</f>
        <v>18716</v>
      </c>
      <c r="Y18" s="75">
        <f t="shared" ref="Y18" si="24">SUM(Y19:Y22)</f>
        <v>18866.942083333332</v>
      </c>
    </row>
    <row r="19" spans="1:25" ht="18" customHeight="1" x14ac:dyDescent="0.25">
      <c r="A19" s="72" t="s">
        <v>8</v>
      </c>
      <c r="B19" s="65">
        <v>7382</v>
      </c>
      <c r="C19" s="65">
        <v>7684.4800000000005</v>
      </c>
      <c r="D19" s="65">
        <v>8093.75</v>
      </c>
      <c r="E19" s="65">
        <v>8509.23</v>
      </c>
      <c r="F19" s="65">
        <v>8791.5</v>
      </c>
      <c r="G19" s="65">
        <v>8556.5</v>
      </c>
      <c r="H19" s="65">
        <v>8112.25</v>
      </c>
      <c r="I19" s="65">
        <v>8322</v>
      </c>
      <c r="J19" s="65">
        <v>8506.75</v>
      </c>
      <c r="K19" s="65">
        <v>9272.4500000000007</v>
      </c>
      <c r="L19" s="65">
        <v>9366.880000000001</v>
      </c>
      <c r="M19" s="65">
        <v>9362.25</v>
      </c>
      <c r="N19" s="65">
        <v>9615.1200000000008</v>
      </c>
      <c r="O19" s="65">
        <v>9525.93</v>
      </c>
      <c r="P19" s="65">
        <v>9701.0400000000009</v>
      </c>
      <c r="Q19" s="65">
        <v>10258.25</v>
      </c>
      <c r="R19" s="65">
        <v>11102.84</v>
      </c>
      <c r="S19" s="65">
        <v>11841.75</v>
      </c>
      <c r="T19" s="65">
        <v>12512.333333333332</v>
      </c>
      <c r="U19" s="65">
        <v>13101.308333333334</v>
      </c>
      <c r="V19" s="65">
        <v>13396.341666666667</v>
      </c>
      <c r="W19" s="65">
        <v>13019.208333333334</v>
      </c>
      <c r="X19" s="65">
        <v>13836</v>
      </c>
      <c r="Y19" s="66">
        <v>13958.45</v>
      </c>
    </row>
    <row r="20" spans="1:25" ht="18" customHeight="1" x14ac:dyDescent="0.25">
      <c r="A20" s="72" t="s">
        <v>10</v>
      </c>
      <c r="B20" s="65">
        <v>379.78</v>
      </c>
      <c r="C20" s="65">
        <v>398.5</v>
      </c>
      <c r="D20" s="65">
        <v>405.98</v>
      </c>
      <c r="E20" s="65">
        <v>391.15</v>
      </c>
      <c r="F20" s="65">
        <v>369.03</v>
      </c>
      <c r="G20" s="65">
        <v>376.88</v>
      </c>
      <c r="H20" s="65">
        <v>390.7</v>
      </c>
      <c r="I20" s="65">
        <v>453.75</v>
      </c>
      <c r="J20" s="65">
        <v>478.5</v>
      </c>
      <c r="K20" s="65">
        <v>535.79</v>
      </c>
      <c r="L20" s="65">
        <v>565</v>
      </c>
      <c r="M20" s="65">
        <v>656.29</v>
      </c>
      <c r="N20" s="65">
        <v>726.61</v>
      </c>
      <c r="O20" s="65">
        <v>889.15</v>
      </c>
      <c r="P20" s="65">
        <v>1059.45</v>
      </c>
      <c r="Q20" s="65">
        <v>1177</v>
      </c>
      <c r="R20" s="65">
        <v>1175.31</v>
      </c>
      <c r="S20" s="65">
        <v>1314.17</v>
      </c>
      <c r="T20" s="65">
        <v>1408.1125000000002</v>
      </c>
      <c r="U20" s="65">
        <v>1410.7083333333333</v>
      </c>
      <c r="V20" s="65">
        <v>1349.8500000000001</v>
      </c>
      <c r="W20" s="65">
        <v>1237.425</v>
      </c>
      <c r="X20" s="65">
        <v>1326</v>
      </c>
      <c r="Y20" s="66">
        <v>1271</v>
      </c>
    </row>
    <row r="21" spans="1:25" ht="18" customHeight="1" x14ac:dyDescent="0.25">
      <c r="A21" s="72" t="s">
        <v>43</v>
      </c>
      <c r="B21" s="65">
        <v>729.65</v>
      </c>
      <c r="C21" s="65">
        <v>864.35</v>
      </c>
      <c r="D21" s="65">
        <v>909.93000000000006</v>
      </c>
      <c r="E21" s="65">
        <v>855.45</v>
      </c>
      <c r="F21" s="65">
        <v>742.8</v>
      </c>
      <c r="G21" s="65">
        <v>745.73</v>
      </c>
      <c r="H21" s="65">
        <v>669.93000000000006</v>
      </c>
      <c r="I21" s="65">
        <v>702</v>
      </c>
      <c r="J21" s="65">
        <v>862.28</v>
      </c>
      <c r="K21" s="65">
        <v>1039.21</v>
      </c>
      <c r="L21" s="65">
        <v>1169.3800000000001</v>
      </c>
      <c r="M21" s="65">
        <v>1422.01</v>
      </c>
      <c r="N21" s="65">
        <v>1566.48</v>
      </c>
      <c r="O21" s="65">
        <v>1744.61</v>
      </c>
      <c r="P21" s="65">
        <v>1758.04</v>
      </c>
      <c r="Q21" s="65">
        <v>1870</v>
      </c>
      <c r="R21" s="65">
        <v>1717.4</v>
      </c>
      <c r="S21" s="65">
        <v>1721.46</v>
      </c>
      <c r="T21" s="65">
        <v>1852.8458333333333</v>
      </c>
      <c r="U21" s="65">
        <v>1850.2208333333333</v>
      </c>
      <c r="V21" s="65">
        <v>1737.9791666666667</v>
      </c>
      <c r="W21" s="65">
        <v>1648.4250000000002</v>
      </c>
      <c r="X21" s="65">
        <v>1807</v>
      </c>
      <c r="Y21" s="66">
        <v>1932.4291666666668</v>
      </c>
    </row>
    <row r="22" spans="1:25" ht="18" customHeight="1" x14ac:dyDescent="0.25">
      <c r="A22" s="72" t="s">
        <v>44</v>
      </c>
      <c r="B22" s="65">
        <v>309</v>
      </c>
      <c r="C22" s="65">
        <v>280.51</v>
      </c>
      <c r="D22" s="65">
        <v>301.62</v>
      </c>
      <c r="E22" s="65">
        <v>327.16999999999996</v>
      </c>
      <c r="F22" s="65">
        <v>315.31</v>
      </c>
      <c r="G22" s="65">
        <v>329.55</v>
      </c>
      <c r="H22" s="65">
        <v>391.33</v>
      </c>
      <c r="I22" s="65">
        <v>455.63</v>
      </c>
      <c r="J22" s="65">
        <v>509.7</v>
      </c>
      <c r="K22" s="65">
        <v>646.17999999999995</v>
      </c>
      <c r="L22" s="65">
        <v>766.75</v>
      </c>
      <c r="M22" s="65">
        <v>718.65</v>
      </c>
      <c r="N22" s="65">
        <v>832.3</v>
      </c>
      <c r="O22" s="65">
        <v>896.57</v>
      </c>
      <c r="P22" s="65">
        <v>950.92</v>
      </c>
      <c r="Q22" s="65">
        <v>1136</v>
      </c>
      <c r="R22" s="65">
        <v>1153.9000000000001</v>
      </c>
      <c r="S22" s="65">
        <v>1229.32</v>
      </c>
      <c r="T22" s="65">
        <v>1280.4208333333333</v>
      </c>
      <c r="U22" s="65">
        <v>1380.7041666666667</v>
      </c>
      <c r="V22" s="65">
        <v>1420.075</v>
      </c>
      <c r="W22" s="65">
        <v>1633.6208333333334</v>
      </c>
      <c r="X22" s="65">
        <v>1747</v>
      </c>
      <c r="Y22" s="66">
        <v>1705.0629166666665</v>
      </c>
    </row>
    <row r="23" spans="1:25" ht="18" customHeight="1" x14ac:dyDescent="0.25">
      <c r="A23" s="73" t="s">
        <v>75</v>
      </c>
      <c r="B23" s="74">
        <f>SUM(B24:B27)</f>
        <v>30045.800000000003</v>
      </c>
      <c r="C23" s="74">
        <f t="shared" ref="C23" si="25">SUM(C24:C27)</f>
        <v>30774.549999999996</v>
      </c>
      <c r="D23" s="74">
        <f t="shared" ref="D23" si="26">SUM(D24:D27)</f>
        <v>31761.21</v>
      </c>
      <c r="E23" s="74">
        <f t="shared" ref="E23" si="27">SUM(E24:E27)</f>
        <v>33814.28</v>
      </c>
      <c r="F23" s="74">
        <f t="shared" ref="F23" si="28">SUM(F24:F27)</f>
        <v>35113.050000000003</v>
      </c>
      <c r="G23" s="74">
        <f t="shared" ref="G23" si="29">SUM(G24:G27)</f>
        <v>35827.07</v>
      </c>
      <c r="H23" s="74">
        <f t="shared" ref="H23" si="30">SUM(H24:H27)</f>
        <v>35727.699999999997</v>
      </c>
      <c r="I23" s="74">
        <f t="shared" ref="I23" si="31">SUM(I24:I27)</f>
        <v>35954.5</v>
      </c>
      <c r="J23" s="74">
        <f t="shared" ref="J23" si="32">SUM(J24:J27)</f>
        <v>36547.199999999997</v>
      </c>
      <c r="K23" s="74">
        <f t="shared" ref="K23" si="33">SUM(K24:K27)</f>
        <v>37801.560000000005</v>
      </c>
      <c r="L23" s="74">
        <f t="shared" ref="L23" si="34">SUM(L24:L27)</f>
        <v>39096</v>
      </c>
      <c r="M23" s="74">
        <f t="shared" ref="M23" si="35">SUM(M24:M27)</f>
        <v>39034</v>
      </c>
      <c r="N23" s="74">
        <f t="shared" ref="N23" si="36">SUM(N24:N27)</f>
        <v>39312.58</v>
      </c>
      <c r="O23" s="74">
        <f t="shared" ref="O23" si="37">SUM(O24:O27)</f>
        <v>39303.31</v>
      </c>
      <c r="P23" s="74">
        <f t="shared" ref="P23" si="38">SUM(P24:P27)</f>
        <v>39901.18</v>
      </c>
      <c r="Q23" s="74">
        <f t="shared" ref="Q23" si="39">SUM(Q24:Q27)</f>
        <v>41044</v>
      </c>
      <c r="R23" s="74">
        <f t="shared" ref="R23" si="40">SUM(R24:R27)</f>
        <v>41913</v>
      </c>
      <c r="S23" s="74">
        <f t="shared" ref="S23" si="41">SUM(S24:S27)</f>
        <v>43791.96</v>
      </c>
      <c r="T23" s="74">
        <f t="shared" ref="T23" si="42">SUM(T24:T27)</f>
        <v>45170.73333333333</v>
      </c>
      <c r="U23" s="74">
        <f t="shared" ref="U23" si="43">SUM(U24:U27)</f>
        <v>46447.73333333333</v>
      </c>
      <c r="V23" s="74">
        <f t="shared" ref="V23" si="44">SUM(V24:V27)</f>
        <v>46588.65</v>
      </c>
      <c r="W23" s="74">
        <f t="shared" ref="W23" si="45">SUM(W24:W27)</f>
        <v>45571.1</v>
      </c>
      <c r="X23" s="74">
        <f t="shared" ref="X23" si="46">SUM(X24:X27)</f>
        <v>44759</v>
      </c>
      <c r="Y23" s="75">
        <f t="shared" ref="Y23" si="47">SUM(Y24:Y27)</f>
        <v>44562.566666666673</v>
      </c>
    </row>
    <row r="24" spans="1:25" ht="18" customHeight="1" x14ac:dyDescent="0.25">
      <c r="A24" s="72" t="s">
        <v>8</v>
      </c>
      <c r="B24" s="65">
        <v>20302</v>
      </c>
      <c r="C24" s="65">
        <v>20706.099999999999</v>
      </c>
      <c r="D24" s="65">
        <v>21386</v>
      </c>
      <c r="E24" s="65">
        <v>22662.6</v>
      </c>
      <c r="F24" s="65">
        <v>23769</v>
      </c>
      <c r="G24" s="65">
        <v>23977</v>
      </c>
      <c r="H24" s="65">
        <v>23556</v>
      </c>
      <c r="I24" s="65">
        <v>23532</v>
      </c>
      <c r="J24" s="65">
        <v>23597</v>
      </c>
      <c r="K24" s="65">
        <v>24184.230000000003</v>
      </c>
      <c r="L24" s="65">
        <v>24582</v>
      </c>
      <c r="M24" s="65">
        <v>23853</v>
      </c>
      <c r="N24" s="65">
        <v>23692.400000000001</v>
      </c>
      <c r="O24" s="65">
        <v>23313.559999999998</v>
      </c>
      <c r="P24" s="65">
        <v>23481.190000000002</v>
      </c>
      <c r="Q24" s="65">
        <v>23975</v>
      </c>
      <c r="R24" s="65">
        <v>24594</v>
      </c>
      <c r="S24" s="65">
        <v>25532</v>
      </c>
      <c r="T24" s="65">
        <v>26454.1</v>
      </c>
      <c r="U24" s="65">
        <v>27303.4</v>
      </c>
      <c r="V24" s="65">
        <v>27874.533333333333</v>
      </c>
      <c r="W24" s="65">
        <v>27615.966666666667</v>
      </c>
      <c r="X24" s="65">
        <v>27526</v>
      </c>
      <c r="Y24" s="66">
        <v>27723.366666666669</v>
      </c>
    </row>
    <row r="25" spans="1:25" ht="18" customHeight="1" x14ac:dyDescent="0.25">
      <c r="A25" s="72" t="s">
        <v>10</v>
      </c>
      <c r="B25" s="65">
        <v>4236.8999999999996</v>
      </c>
      <c r="C25" s="65">
        <v>4377.5</v>
      </c>
      <c r="D25" s="65">
        <v>4583.1000000000004</v>
      </c>
      <c r="E25" s="65">
        <v>5042.3999999999996</v>
      </c>
      <c r="F25" s="65">
        <v>5250.4</v>
      </c>
      <c r="G25" s="65">
        <v>5405.5</v>
      </c>
      <c r="H25" s="65">
        <v>5471.2</v>
      </c>
      <c r="I25" s="65">
        <v>5430</v>
      </c>
      <c r="J25" s="65">
        <v>5576</v>
      </c>
      <c r="K25" s="65">
        <v>5857</v>
      </c>
      <c r="L25" s="65">
        <v>6209</v>
      </c>
      <c r="M25" s="65">
        <v>6493</v>
      </c>
      <c r="N25" s="65">
        <v>6891.0899999999992</v>
      </c>
      <c r="O25" s="65">
        <v>7261.9699999999993</v>
      </c>
      <c r="P25" s="65">
        <v>7819</v>
      </c>
      <c r="Q25" s="65">
        <v>8204</v>
      </c>
      <c r="R25" s="65">
        <v>8390</v>
      </c>
      <c r="S25" s="65">
        <v>8887.6</v>
      </c>
      <c r="T25" s="65">
        <v>9059.4666666666672</v>
      </c>
      <c r="U25" s="65">
        <v>9140.1</v>
      </c>
      <c r="V25" s="65">
        <v>8883.6333333333332</v>
      </c>
      <c r="W25" s="65">
        <v>8405.5333333333328</v>
      </c>
      <c r="X25" s="65">
        <v>8108</v>
      </c>
      <c r="Y25" s="66">
        <v>7833</v>
      </c>
    </row>
    <row r="26" spans="1:25" ht="18" customHeight="1" x14ac:dyDescent="0.25">
      <c r="A26" s="72" t="s">
        <v>43</v>
      </c>
      <c r="B26" s="65">
        <v>4903.8999999999996</v>
      </c>
      <c r="C26" s="65">
        <v>5213.6000000000004</v>
      </c>
      <c r="D26" s="65">
        <v>5375.3</v>
      </c>
      <c r="E26" s="65">
        <v>5642.2</v>
      </c>
      <c r="F26" s="65">
        <v>5748.3</v>
      </c>
      <c r="G26" s="65">
        <v>6053.6</v>
      </c>
      <c r="H26" s="65">
        <v>6228.3</v>
      </c>
      <c r="I26" s="65">
        <v>6490</v>
      </c>
      <c r="J26" s="65">
        <v>6854.2</v>
      </c>
      <c r="K26" s="65">
        <v>7253</v>
      </c>
      <c r="L26" s="65">
        <v>7840</v>
      </c>
      <c r="M26" s="65">
        <v>8231</v>
      </c>
      <c r="N26" s="65">
        <v>8271.0300000000007</v>
      </c>
      <c r="O26" s="65">
        <v>8217.61</v>
      </c>
      <c r="P26" s="65">
        <v>8059.43</v>
      </c>
      <c r="Q26" s="65">
        <v>8258</v>
      </c>
      <c r="R26" s="65">
        <v>8323</v>
      </c>
      <c r="S26" s="65">
        <v>8773</v>
      </c>
      <c r="T26" s="65">
        <v>9041.1666666666661</v>
      </c>
      <c r="U26" s="65">
        <v>9358.6333333333332</v>
      </c>
      <c r="V26" s="65">
        <v>9233.7666666666664</v>
      </c>
      <c r="W26" s="65">
        <v>9008.0666666666675</v>
      </c>
      <c r="X26" s="65">
        <v>8584</v>
      </c>
      <c r="Y26" s="66">
        <v>8447.3666666666668</v>
      </c>
    </row>
    <row r="27" spans="1:25" ht="18" customHeight="1" x14ac:dyDescent="0.25">
      <c r="A27" s="72" t="s">
        <v>44</v>
      </c>
      <c r="B27" s="65">
        <v>603</v>
      </c>
      <c r="C27" s="65">
        <v>477.35</v>
      </c>
      <c r="D27" s="65">
        <v>416.81</v>
      </c>
      <c r="E27" s="65">
        <v>467.08</v>
      </c>
      <c r="F27" s="65">
        <v>345.35</v>
      </c>
      <c r="G27" s="65">
        <v>390.97</v>
      </c>
      <c r="H27" s="65">
        <v>472.2</v>
      </c>
      <c r="I27" s="65">
        <v>502.5</v>
      </c>
      <c r="J27" s="65">
        <v>520</v>
      </c>
      <c r="K27" s="65">
        <v>507.33</v>
      </c>
      <c r="L27" s="65">
        <v>465</v>
      </c>
      <c r="M27" s="65">
        <v>457</v>
      </c>
      <c r="N27" s="65">
        <v>458.06</v>
      </c>
      <c r="O27" s="65">
        <v>510.17</v>
      </c>
      <c r="P27" s="65">
        <v>541.55999999999995</v>
      </c>
      <c r="Q27" s="65">
        <v>607</v>
      </c>
      <c r="R27" s="65">
        <v>606</v>
      </c>
      <c r="S27" s="65">
        <v>599.36</v>
      </c>
      <c r="T27" s="65">
        <v>616</v>
      </c>
      <c r="U27" s="65">
        <v>645.6</v>
      </c>
      <c r="V27" s="65">
        <v>596.7166666666667</v>
      </c>
      <c r="W27" s="65">
        <v>541.5333333333333</v>
      </c>
      <c r="X27" s="65">
        <v>541</v>
      </c>
      <c r="Y27" s="66">
        <v>558.83333333333337</v>
      </c>
    </row>
    <row r="28" spans="1:25" ht="18" customHeight="1" x14ac:dyDescent="0.25">
      <c r="A28" s="73" t="s">
        <v>76</v>
      </c>
      <c r="B28" s="74">
        <f>SUM(B29:B32)</f>
        <v>9271.19</v>
      </c>
      <c r="C28" s="74">
        <f t="shared" ref="C28" si="48">SUM(C29:C32)</f>
        <v>9264.35</v>
      </c>
      <c r="D28" s="74">
        <f t="shared" ref="D28" si="49">SUM(D29:D32)</f>
        <v>9731.77</v>
      </c>
      <c r="E28" s="74">
        <f t="shared" ref="E28" si="50">SUM(E29:E32)</f>
        <v>10339.370000000001</v>
      </c>
      <c r="F28" s="74">
        <f t="shared" ref="F28" si="51">SUM(F29:F32)</f>
        <v>10811.93</v>
      </c>
      <c r="G28" s="74">
        <f t="shared" ref="G28" si="52">SUM(G29:G32)</f>
        <v>10564.25</v>
      </c>
      <c r="H28" s="74">
        <f t="shared" ref="H28" si="53">SUM(H29:H32)</f>
        <v>10470.39</v>
      </c>
      <c r="I28" s="74">
        <f t="shared" ref="I28" si="54">SUM(I29:I32)</f>
        <v>10404.26</v>
      </c>
      <c r="J28" s="74">
        <f t="shared" ref="J28" si="55">SUM(J29:J32)</f>
        <v>10748.220000000001</v>
      </c>
      <c r="K28" s="74">
        <f t="shared" ref="K28" si="56">SUM(K29:K32)</f>
        <v>11155.18</v>
      </c>
      <c r="L28" s="74">
        <f t="shared" ref="L28" si="57">SUM(L29:L32)</f>
        <v>11769.77</v>
      </c>
      <c r="M28" s="74">
        <f t="shared" ref="M28" si="58">SUM(M29:M32)</f>
        <v>12225.630000000001</v>
      </c>
      <c r="N28" s="74">
        <f t="shared" ref="N28" si="59">SUM(N29:N32)</f>
        <v>12245</v>
      </c>
      <c r="O28" s="74">
        <f t="shared" ref="O28" si="60">SUM(O29:O32)</f>
        <v>12026.25</v>
      </c>
      <c r="P28" s="74">
        <f t="shared" ref="P28" si="61">SUM(P29:P32)</f>
        <v>11859.67</v>
      </c>
      <c r="Q28" s="74">
        <f t="shared" ref="Q28" si="62">SUM(Q29:Q32)</f>
        <v>12152.5</v>
      </c>
      <c r="R28" s="74">
        <f t="shared" ref="R28" si="63">SUM(R29:R32)</f>
        <v>12295.550000000001</v>
      </c>
      <c r="S28" s="74">
        <f t="shared" ref="S28" si="64">SUM(S29:S32)</f>
        <v>12757.39</v>
      </c>
      <c r="T28" s="74">
        <f t="shared" ref="T28" si="65">SUM(T29:T32)</f>
        <v>13142.333333333332</v>
      </c>
      <c r="U28" s="74">
        <f t="shared" ref="U28" si="66">SUM(U29:U32)</f>
        <v>13112.008333333335</v>
      </c>
      <c r="V28" s="74">
        <f t="shared" ref="V28" si="67">SUM(V29:V32)</f>
        <v>13159.841666666665</v>
      </c>
      <c r="W28" s="74">
        <f t="shared" ref="W28" si="68">SUM(W29:W32)</f>
        <v>14080.708333333332</v>
      </c>
      <c r="X28" s="74">
        <f t="shared" ref="X28" si="69">SUM(X29:X32)</f>
        <v>13990</v>
      </c>
      <c r="Y28" s="75">
        <f t="shared" ref="Y28" si="70">SUM(Y29:Y32)</f>
        <v>13644.300416666665</v>
      </c>
    </row>
    <row r="29" spans="1:25" ht="18" customHeight="1" x14ac:dyDescent="0.25">
      <c r="A29" s="72" t="s">
        <v>8</v>
      </c>
      <c r="B29" s="65">
        <v>3225</v>
      </c>
      <c r="C29" s="65">
        <v>3133.26</v>
      </c>
      <c r="D29" s="65">
        <v>3167.5</v>
      </c>
      <c r="E29" s="65">
        <v>3239.26</v>
      </c>
      <c r="F29" s="65">
        <v>3255</v>
      </c>
      <c r="G29" s="65">
        <v>3163.75</v>
      </c>
      <c r="H29" s="65">
        <v>3027.5</v>
      </c>
      <c r="I29" s="65">
        <v>3035</v>
      </c>
      <c r="J29" s="65">
        <v>3132.5</v>
      </c>
      <c r="K29" s="65">
        <v>3288.55</v>
      </c>
      <c r="L29" s="65">
        <v>3425.63</v>
      </c>
      <c r="M29" s="65">
        <v>3657.41</v>
      </c>
      <c r="N29" s="65">
        <v>3638.75</v>
      </c>
      <c r="O29" s="65">
        <v>3512.5</v>
      </c>
      <c r="P29" s="65">
        <v>3387.2200000000003</v>
      </c>
      <c r="Q29" s="65">
        <v>3421.25</v>
      </c>
      <c r="R29" s="65">
        <v>3687.05</v>
      </c>
      <c r="S29" s="65">
        <v>3788.83</v>
      </c>
      <c r="T29" s="65">
        <v>3934.5</v>
      </c>
      <c r="U29" s="65">
        <v>3998.125</v>
      </c>
      <c r="V29" s="65">
        <v>4143.9166666666661</v>
      </c>
      <c r="W29" s="65">
        <v>4203.541666666667</v>
      </c>
      <c r="X29" s="65">
        <v>4409</v>
      </c>
      <c r="Y29" s="66">
        <v>4409.625</v>
      </c>
    </row>
    <row r="30" spans="1:25" ht="18" customHeight="1" x14ac:dyDescent="0.25">
      <c r="A30" s="72" t="s">
        <v>10</v>
      </c>
      <c r="B30" s="65">
        <v>914.63</v>
      </c>
      <c r="C30" s="65">
        <v>868.5</v>
      </c>
      <c r="D30" s="65">
        <v>925.51</v>
      </c>
      <c r="E30" s="65">
        <v>1078.6300000000001</v>
      </c>
      <c r="F30" s="65">
        <v>1119.2600000000002</v>
      </c>
      <c r="G30" s="65">
        <v>1006.01</v>
      </c>
      <c r="H30" s="65">
        <v>913.75</v>
      </c>
      <c r="I30" s="65">
        <v>886.25</v>
      </c>
      <c r="J30" s="65">
        <v>880</v>
      </c>
      <c r="K30" s="65">
        <v>936.17</v>
      </c>
      <c r="L30" s="65">
        <v>1047.3800000000001</v>
      </c>
      <c r="M30" s="65">
        <v>981.92</v>
      </c>
      <c r="N30" s="65">
        <v>996.25</v>
      </c>
      <c r="O30" s="65">
        <v>1008.75</v>
      </c>
      <c r="P30" s="65">
        <v>1070.2</v>
      </c>
      <c r="Q30" s="65">
        <v>1071.25</v>
      </c>
      <c r="R30" s="65">
        <v>1011.21</v>
      </c>
      <c r="S30" s="65">
        <v>1042.71</v>
      </c>
      <c r="T30" s="65">
        <v>1158.8333333333333</v>
      </c>
      <c r="U30" s="65">
        <v>1204.3958333333335</v>
      </c>
      <c r="V30" s="65">
        <v>1163.6458333333333</v>
      </c>
      <c r="W30" s="65">
        <v>1180.0208333333335</v>
      </c>
      <c r="X30" s="65">
        <v>1162</v>
      </c>
      <c r="Y30" s="66">
        <v>1157</v>
      </c>
    </row>
    <row r="31" spans="1:25" ht="18" customHeight="1" x14ac:dyDescent="0.25">
      <c r="A31" s="72" t="s">
        <v>43</v>
      </c>
      <c r="B31" s="65">
        <v>2935.88</v>
      </c>
      <c r="C31" s="65">
        <v>2947</v>
      </c>
      <c r="D31" s="65">
        <v>3147.26</v>
      </c>
      <c r="E31" s="65">
        <v>3455.75</v>
      </c>
      <c r="F31" s="65">
        <v>3539.13</v>
      </c>
      <c r="G31" s="65">
        <v>3415.57</v>
      </c>
      <c r="H31" s="65">
        <v>3042.51</v>
      </c>
      <c r="I31" s="65">
        <v>2943</v>
      </c>
      <c r="J31" s="65">
        <v>3023.26</v>
      </c>
      <c r="K31" s="65">
        <v>3045.38</v>
      </c>
      <c r="L31" s="65">
        <v>3358.76</v>
      </c>
      <c r="M31" s="65">
        <v>3344.21</v>
      </c>
      <c r="N31" s="65">
        <v>3093.75</v>
      </c>
      <c r="O31" s="65">
        <v>2867.5</v>
      </c>
      <c r="P31" s="65">
        <v>2717.45</v>
      </c>
      <c r="Q31" s="65">
        <v>2735</v>
      </c>
      <c r="R31" s="65">
        <v>2626.6800000000003</v>
      </c>
      <c r="S31" s="65">
        <v>2565.19</v>
      </c>
      <c r="T31" s="65">
        <v>2565.0625</v>
      </c>
      <c r="U31" s="65">
        <v>2517.1875</v>
      </c>
      <c r="V31" s="65">
        <v>2520.5</v>
      </c>
      <c r="W31" s="65">
        <v>2880.5416666666665</v>
      </c>
      <c r="X31" s="65">
        <v>2875</v>
      </c>
      <c r="Y31" s="66">
        <v>2700.6041666666665</v>
      </c>
    </row>
    <row r="32" spans="1:25" ht="18" customHeight="1" thickBot="1" x14ac:dyDescent="0.3">
      <c r="A32" s="76" t="s">
        <v>44</v>
      </c>
      <c r="B32" s="68">
        <v>2195.6800000000003</v>
      </c>
      <c r="C32" s="68">
        <v>2315.5899999999997</v>
      </c>
      <c r="D32" s="68">
        <v>2491.5</v>
      </c>
      <c r="E32" s="68">
        <v>2565.73</v>
      </c>
      <c r="F32" s="68">
        <v>2898.54</v>
      </c>
      <c r="G32" s="68">
        <v>2978.92</v>
      </c>
      <c r="H32" s="68">
        <v>3486.63</v>
      </c>
      <c r="I32" s="68">
        <v>3540.01</v>
      </c>
      <c r="J32" s="68">
        <v>3712.46</v>
      </c>
      <c r="K32" s="68">
        <v>3885.08</v>
      </c>
      <c r="L32" s="68">
        <v>3938</v>
      </c>
      <c r="M32" s="68">
        <v>4242.09</v>
      </c>
      <c r="N32" s="68">
        <v>4516.25</v>
      </c>
      <c r="O32" s="68">
        <v>4637.5</v>
      </c>
      <c r="P32" s="68">
        <v>4684.8</v>
      </c>
      <c r="Q32" s="68">
        <v>4925</v>
      </c>
      <c r="R32" s="68">
        <v>4970.6100000000006</v>
      </c>
      <c r="S32" s="68">
        <v>5360.66</v>
      </c>
      <c r="T32" s="68">
        <v>5483.9375</v>
      </c>
      <c r="U32" s="68">
        <v>5392.3</v>
      </c>
      <c r="V32" s="68">
        <v>5331.7791666666662</v>
      </c>
      <c r="W32" s="68">
        <v>5816.604166666667</v>
      </c>
      <c r="X32" s="68">
        <v>5544</v>
      </c>
      <c r="Y32" s="69">
        <v>5377.07125</v>
      </c>
    </row>
    <row r="33" spans="1:25" ht="15.75" thickBot="1" x14ac:dyDescent="0.3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</row>
    <row r="34" spans="1:25" ht="15.75" thickBot="1" x14ac:dyDescent="0.3">
      <c r="A34" s="71" t="s">
        <v>77</v>
      </c>
      <c r="B34" s="59" t="s">
        <v>42</v>
      </c>
      <c r="C34" s="59" t="s">
        <v>45</v>
      </c>
      <c r="D34" s="59" t="s">
        <v>46</v>
      </c>
      <c r="E34" s="59" t="s">
        <v>47</v>
      </c>
      <c r="F34" s="59" t="s">
        <v>48</v>
      </c>
      <c r="G34" s="59" t="s">
        <v>49</v>
      </c>
      <c r="H34" s="59" t="s">
        <v>50</v>
      </c>
      <c r="I34" s="59" t="s">
        <v>51</v>
      </c>
      <c r="J34" s="59" t="s">
        <v>52</v>
      </c>
      <c r="K34" s="59" t="s">
        <v>53</v>
      </c>
      <c r="L34" s="59" t="s">
        <v>54</v>
      </c>
      <c r="M34" s="59" t="s">
        <v>55</v>
      </c>
      <c r="N34" s="59" t="s">
        <v>56</v>
      </c>
      <c r="O34" s="59" t="s">
        <v>57</v>
      </c>
      <c r="P34" s="59" t="s">
        <v>58</v>
      </c>
      <c r="Q34" s="59" t="s">
        <v>59</v>
      </c>
      <c r="R34" s="59" t="s">
        <v>60</v>
      </c>
      <c r="S34" s="59" t="s">
        <v>61</v>
      </c>
      <c r="T34" s="59" t="s">
        <v>62</v>
      </c>
      <c r="U34" s="59" t="s">
        <v>63</v>
      </c>
      <c r="V34" s="59" t="s">
        <v>64</v>
      </c>
      <c r="W34" s="59" t="s">
        <v>65</v>
      </c>
      <c r="X34" s="59" t="s">
        <v>66</v>
      </c>
      <c r="Y34" s="60" t="s">
        <v>67</v>
      </c>
    </row>
    <row r="35" spans="1:25" ht="18" customHeight="1" x14ac:dyDescent="0.25">
      <c r="A35" s="61" t="s">
        <v>70</v>
      </c>
      <c r="B35" s="62">
        <f>SUM(B36:B39)</f>
        <v>22792</v>
      </c>
      <c r="C35" s="62">
        <f t="shared" ref="C35:Y35" si="71">SUM(C36:C39)</f>
        <v>23047</v>
      </c>
      <c r="D35" s="62">
        <f t="shared" si="71"/>
        <v>23693</v>
      </c>
      <c r="E35" s="62">
        <f t="shared" si="71"/>
        <v>25444</v>
      </c>
      <c r="F35" s="62">
        <f t="shared" si="71"/>
        <v>26502</v>
      </c>
      <c r="G35" s="62">
        <f t="shared" si="71"/>
        <v>27323</v>
      </c>
      <c r="H35" s="62">
        <f t="shared" si="71"/>
        <v>27677</v>
      </c>
      <c r="I35" s="62">
        <f t="shared" si="71"/>
        <v>27671</v>
      </c>
      <c r="J35" s="62">
        <f t="shared" si="71"/>
        <v>28060.6</v>
      </c>
      <c r="K35" s="62">
        <f t="shared" si="71"/>
        <v>28429.35</v>
      </c>
      <c r="L35" s="62">
        <f t="shared" si="71"/>
        <v>29544</v>
      </c>
      <c r="M35" s="62">
        <f t="shared" si="71"/>
        <v>29319</v>
      </c>
      <c r="N35" s="62">
        <f t="shared" si="71"/>
        <v>29050.82</v>
      </c>
      <c r="O35" s="62">
        <f t="shared" si="71"/>
        <v>28885.799999999996</v>
      </c>
      <c r="P35" s="62">
        <f t="shared" si="71"/>
        <v>29150.09</v>
      </c>
      <c r="Q35" s="62">
        <f t="shared" si="71"/>
        <v>29589</v>
      </c>
      <c r="R35" s="62">
        <f t="shared" si="71"/>
        <v>29990</v>
      </c>
      <c r="S35" s="62">
        <f t="shared" si="71"/>
        <v>30945.199999999997</v>
      </c>
      <c r="T35" s="62">
        <f t="shared" si="71"/>
        <v>31600.116666666665</v>
      </c>
      <c r="U35" s="62">
        <f t="shared" si="71"/>
        <v>32278.266666666666</v>
      </c>
      <c r="V35" s="62">
        <f t="shared" si="71"/>
        <v>32271.683333333334</v>
      </c>
      <c r="W35" s="62">
        <f t="shared" si="71"/>
        <v>31817</v>
      </c>
      <c r="X35" s="62">
        <f t="shared" si="71"/>
        <v>30308</v>
      </c>
      <c r="Y35" s="63">
        <f t="shared" si="71"/>
        <v>30068.6</v>
      </c>
    </row>
    <row r="36" spans="1:25" ht="18" customHeight="1" x14ac:dyDescent="0.25">
      <c r="A36" s="78" t="s">
        <v>8</v>
      </c>
      <c r="B36" s="79">
        <v>13755</v>
      </c>
      <c r="C36" s="79">
        <v>13837</v>
      </c>
      <c r="D36" s="79">
        <v>14196</v>
      </c>
      <c r="E36" s="79">
        <v>15098</v>
      </c>
      <c r="F36" s="79">
        <v>15865</v>
      </c>
      <c r="G36" s="79">
        <v>16208</v>
      </c>
      <c r="H36" s="79">
        <v>16215</v>
      </c>
      <c r="I36" s="79">
        <v>16045</v>
      </c>
      <c r="J36" s="79">
        <v>16034</v>
      </c>
      <c r="K36" s="79">
        <v>15917.03</v>
      </c>
      <c r="L36" s="79">
        <v>16273</v>
      </c>
      <c r="M36" s="79">
        <v>15667</v>
      </c>
      <c r="N36" s="79">
        <v>15223.53</v>
      </c>
      <c r="O36" s="79">
        <v>14947.63</v>
      </c>
      <c r="P36" s="79">
        <v>14939.49</v>
      </c>
      <c r="Q36" s="79">
        <v>14863</v>
      </c>
      <c r="R36" s="79">
        <v>14917</v>
      </c>
      <c r="S36" s="79">
        <v>15121</v>
      </c>
      <c r="T36" s="79">
        <v>15472.933333333332</v>
      </c>
      <c r="U36" s="79">
        <v>15786.8</v>
      </c>
      <c r="V36" s="79">
        <v>16096.066666666668</v>
      </c>
      <c r="W36" s="79">
        <v>16181</v>
      </c>
      <c r="X36" s="79">
        <v>15544</v>
      </c>
      <c r="Y36" s="80">
        <v>15710.166666666666</v>
      </c>
    </row>
    <row r="37" spans="1:25" ht="18" customHeight="1" x14ac:dyDescent="0.25">
      <c r="A37" s="78" t="s">
        <v>10</v>
      </c>
      <c r="B37" s="79">
        <v>3924</v>
      </c>
      <c r="C37" s="79">
        <v>4049</v>
      </c>
      <c r="D37" s="79">
        <v>4239</v>
      </c>
      <c r="E37" s="79">
        <v>4711</v>
      </c>
      <c r="F37" s="79">
        <v>4938</v>
      </c>
      <c r="G37" s="79">
        <v>5081</v>
      </c>
      <c r="H37" s="79">
        <v>5134</v>
      </c>
      <c r="I37" s="79">
        <v>5035</v>
      </c>
      <c r="J37" s="79">
        <v>5165</v>
      </c>
      <c r="K37" s="79">
        <v>5388</v>
      </c>
      <c r="L37" s="79">
        <v>5712</v>
      </c>
      <c r="M37" s="79">
        <v>5916</v>
      </c>
      <c r="N37" s="79">
        <v>6260.73</v>
      </c>
      <c r="O37" s="79">
        <v>6491.57</v>
      </c>
      <c r="P37" s="79">
        <v>6905.5</v>
      </c>
      <c r="Q37" s="79">
        <v>7192</v>
      </c>
      <c r="R37" s="79">
        <v>7373</v>
      </c>
      <c r="S37" s="79">
        <v>7763.6</v>
      </c>
      <c r="T37" s="79">
        <v>7861.083333333333</v>
      </c>
      <c r="U37" s="79">
        <v>7929.7666666666664</v>
      </c>
      <c r="V37" s="79">
        <v>7704.7</v>
      </c>
      <c r="W37" s="79">
        <v>7332</v>
      </c>
      <c r="X37" s="79">
        <v>6944</v>
      </c>
      <c r="Y37" s="80">
        <v>6680.2333333333336</v>
      </c>
    </row>
    <row r="38" spans="1:25" ht="18" customHeight="1" x14ac:dyDescent="0.25">
      <c r="A38" s="64" t="s">
        <v>43</v>
      </c>
      <c r="B38" s="65">
        <v>4563</v>
      </c>
      <c r="C38" s="65">
        <v>4730</v>
      </c>
      <c r="D38" s="65">
        <v>4878</v>
      </c>
      <c r="E38" s="65">
        <v>5213</v>
      </c>
      <c r="F38" s="65">
        <v>5364</v>
      </c>
      <c r="G38" s="65">
        <v>5656</v>
      </c>
      <c r="H38" s="79">
        <v>5878</v>
      </c>
      <c r="I38" s="79">
        <v>6107</v>
      </c>
      <c r="J38" s="79">
        <v>6361.3</v>
      </c>
      <c r="K38" s="79">
        <v>6634.42</v>
      </c>
      <c r="L38" s="79">
        <v>7117</v>
      </c>
      <c r="M38" s="79">
        <v>7298</v>
      </c>
      <c r="N38" s="79">
        <v>7148.3</v>
      </c>
      <c r="O38" s="79">
        <v>6970.5</v>
      </c>
      <c r="P38" s="79">
        <v>6806.2</v>
      </c>
      <c r="Q38" s="79">
        <v>6978</v>
      </c>
      <c r="R38" s="79">
        <v>7153</v>
      </c>
      <c r="S38" s="79">
        <v>7529</v>
      </c>
      <c r="T38" s="79">
        <v>7702.8</v>
      </c>
      <c r="U38" s="79">
        <v>7978.4333333333334</v>
      </c>
      <c r="V38" s="79">
        <v>7916.6</v>
      </c>
      <c r="W38" s="79">
        <v>7804</v>
      </c>
      <c r="X38" s="79">
        <v>7331</v>
      </c>
      <c r="Y38" s="80">
        <v>7182.333333333333</v>
      </c>
    </row>
    <row r="39" spans="1:25" ht="18" customHeight="1" thickBot="1" x14ac:dyDescent="0.3">
      <c r="A39" s="81" t="s">
        <v>44</v>
      </c>
      <c r="B39" s="82">
        <v>550</v>
      </c>
      <c r="C39" s="82">
        <v>431</v>
      </c>
      <c r="D39" s="82">
        <v>380</v>
      </c>
      <c r="E39" s="82">
        <v>422</v>
      </c>
      <c r="F39" s="82">
        <v>335</v>
      </c>
      <c r="G39" s="82">
        <v>378</v>
      </c>
      <c r="H39" s="82">
        <v>450</v>
      </c>
      <c r="I39" s="82">
        <v>484</v>
      </c>
      <c r="J39" s="82">
        <v>500.3</v>
      </c>
      <c r="K39" s="82">
        <v>489.9</v>
      </c>
      <c r="L39" s="82">
        <v>442</v>
      </c>
      <c r="M39" s="82">
        <v>438</v>
      </c>
      <c r="N39" s="82">
        <v>418.26</v>
      </c>
      <c r="O39" s="82">
        <v>476.1</v>
      </c>
      <c r="P39" s="82">
        <v>498.9</v>
      </c>
      <c r="Q39" s="82">
        <v>556</v>
      </c>
      <c r="R39" s="82">
        <v>547</v>
      </c>
      <c r="S39" s="82">
        <v>531.6</v>
      </c>
      <c r="T39" s="82">
        <v>563.29999999999995</v>
      </c>
      <c r="U39" s="82">
        <v>583.26666666666665</v>
      </c>
      <c r="V39" s="82">
        <v>554.31666666666672</v>
      </c>
      <c r="W39" s="82">
        <v>500</v>
      </c>
      <c r="X39" s="82">
        <v>489</v>
      </c>
      <c r="Y39" s="83">
        <v>495.86666666666667</v>
      </c>
    </row>
    <row r="40" spans="1:25" ht="18" customHeight="1" x14ac:dyDescent="0.25">
      <c r="A40" s="84" t="s">
        <v>71</v>
      </c>
      <c r="B40" s="74">
        <f>SUM(B41:B44)</f>
        <v>7724.56</v>
      </c>
      <c r="C40" s="74">
        <f t="shared" ref="C40" si="72">SUM(C41:C44)</f>
        <v>7764.0599999999995</v>
      </c>
      <c r="D40" s="74">
        <f t="shared" ref="D40" si="73">SUM(D41:D44)</f>
        <v>8088.7000000000007</v>
      </c>
      <c r="E40" s="74">
        <f t="shared" ref="E40" si="74">SUM(E41:E44)</f>
        <v>8626.65</v>
      </c>
      <c r="F40" s="74">
        <f t="shared" ref="F40" si="75">SUM(F41:F44)</f>
        <v>9204.34</v>
      </c>
      <c r="G40" s="74">
        <f t="shared" ref="G40" si="76">SUM(G41:G44)</f>
        <v>9059.66</v>
      </c>
      <c r="H40" s="74">
        <f t="shared" ref="H40" si="77">SUM(H41:H44)</f>
        <v>8956.880000000001</v>
      </c>
      <c r="I40" s="74">
        <f t="shared" ref="I40" si="78">SUM(I41:I44)</f>
        <v>8754.380000000001</v>
      </c>
      <c r="J40" s="74">
        <f t="shared" ref="J40" si="79">SUM(J41:J44)</f>
        <v>8877.59</v>
      </c>
      <c r="K40" s="74">
        <f t="shared" ref="K40" si="80">SUM(K41:K44)</f>
        <v>9033.76</v>
      </c>
      <c r="L40" s="74">
        <f t="shared" ref="L40" si="81">SUM(L41:L44)</f>
        <v>9453.76</v>
      </c>
      <c r="M40" s="74">
        <f t="shared" ref="M40" si="82">SUM(M41:M44)</f>
        <v>9781.43</v>
      </c>
      <c r="N40" s="74">
        <f t="shared" ref="N40" si="83">SUM(N41:N44)</f>
        <v>9766.25</v>
      </c>
      <c r="O40" s="74">
        <f t="shared" ref="O40" si="84">SUM(O41:O44)</f>
        <v>9387.5</v>
      </c>
      <c r="P40" s="74">
        <f t="shared" ref="P40" si="85">SUM(P41:P44)</f>
        <v>9141.3100000000013</v>
      </c>
      <c r="Q40" s="74">
        <f t="shared" ref="Q40" si="86">SUM(Q41:Q44)</f>
        <v>9166.25</v>
      </c>
      <c r="R40" s="74">
        <f t="shared" ref="R40" si="87">SUM(R41:R44)</f>
        <v>9069.1</v>
      </c>
      <c r="S40" s="74">
        <f t="shared" ref="S40" si="88">SUM(S41:S44)</f>
        <v>9497.4500000000007</v>
      </c>
      <c r="T40" s="74">
        <f t="shared" ref="T40" si="89">SUM(T41:T44)</f>
        <v>9659.2374999999993</v>
      </c>
      <c r="U40" s="74">
        <f t="shared" ref="U40" si="90">SUM(U41:U44)</f>
        <v>9538.5333333333328</v>
      </c>
      <c r="V40" s="74">
        <f t="shared" ref="V40" si="91">SUM(V41:V44)</f>
        <v>9572.5625</v>
      </c>
      <c r="W40" s="74">
        <f t="shared" ref="W40" si="92">SUM(W41:W44)</f>
        <v>10296.579166666666</v>
      </c>
      <c r="X40" s="74">
        <f t="shared" ref="X40" si="93">SUM(X41:X44)</f>
        <v>9726</v>
      </c>
      <c r="Y40" s="75">
        <f t="shared" ref="Y40" si="94">SUM(Y41:Y44)</f>
        <v>9217.9333333333325</v>
      </c>
    </row>
    <row r="41" spans="1:25" ht="18" customHeight="1" x14ac:dyDescent="0.25">
      <c r="A41" s="78" t="s">
        <v>8</v>
      </c>
      <c r="B41" s="79">
        <v>2390</v>
      </c>
      <c r="C41" s="79">
        <v>2317.88</v>
      </c>
      <c r="D41" s="79">
        <v>2263.75</v>
      </c>
      <c r="E41" s="79">
        <v>2294.63</v>
      </c>
      <c r="F41" s="79">
        <v>2367.5</v>
      </c>
      <c r="G41" s="79">
        <v>2376.25</v>
      </c>
      <c r="H41" s="79">
        <v>2256.25</v>
      </c>
      <c r="I41" s="79">
        <v>2200</v>
      </c>
      <c r="J41" s="79">
        <v>2188.75</v>
      </c>
      <c r="K41" s="79">
        <v>2283.3000000000002</v>
      </c>
      <c r="L41" s="79">
        <v>2367.75</v>
      </c>
      <c r="M41" s="79">
        <v>2481.16</v>
      </c>
      <c r="N41" s="79">
        <v>2492.5</v>
      </c>
      <c r="O41" s="79">
        <v>2352.5</v>
      </c>
      <c r="P41" s="79">
        <v>2227.88</v>
      </c>
      <c r="Q41" s="79">
        <v>2275</v>
      </c>
      <c r="R41" s="79">
        <v>2261.21</v>
      </c>
      <c r="S41" s="79">
        <v>2358.08</v>
      </c>
      <c r="T41" s="79">
        <v>2403.3333333333335</v>
      </c>
      <c r="U41" s="79">
        <v>2413.4166666666665</v>
      </c>
      <c r="V41" s="79">
        <v>2526.0416666666665</v>
      </c>
      <c r="W41" s="79">
        <v>2619</v>
      </c>
      <c r="X41" s="79">
        <v>2555</v>
      </c>
      <c r="Y41" s="80">
        <v>2464.375</v>
      </c>
    </row>
    <row r="42" spans="1:25" ht="18" customHeight="1" x14ac:dyDescent="0.25">
      <c r="A42" s="78" t="s">
        <v>10</v>
      </c>
      <c r="B42" s="79">
        <v>847.75</v>
      </c>
      <c r="C42" s="79">
        <v>798.5</v>
      </c>
      <c r="D42" s="79">
        <v>863.63</v>
      </c>
      <c r="E42" s="79">
        <v>1018.88</v>
      </c>
      <c r="F42" s="79">
        <v>1062.6300000000001</v>
      </c>
      <c r="G42" s="79">
        <v>953.63</v>
      </c>
      <c r="H42" s="79">
        <v>860.25</v>
      </c>
      <c r="I42" s="79">
        <v>827.5</v>
      </c>
      <c r="J42" s="79">
        <v>812.5</v>
      </c>
      <c r="K42" s="79">
        <v>869.38</v>
      </c>
      <c r="L42" s="79">
        <v>979.38</v>
      </c>
      <c r="M42" s="79">
        <v>902.63</v>
      </c>
      <c r="N42" s="79">
        <v>900</v>
      </c>
      <c r="O42" s="79">
        <v>890</v>
      </c>
      <c r="P42" s="79">
        <v>924.25</v>
      </c>
      <c r="Q42" s="79">
        <v>906.25</v>
      </c>
      <c r="R42" s="79">
        <v>852.9</v>
      </c>
      <c r="S42" s="79">
        <v>852.54</v>
      </c>
      <c r="T42" s="79">
        <v>949.10416666666663</v>
      </c>
      <c r="U42" s="79">
        <v>1004.0208333333334</v>
      </c>
      <c r="V42" s="79">
        <v>992.72916666666663</v>
      </c>
      <c r="W42" s="79">
        <v>1016.3958333333334</v>
      </c>
      <c r="X42" s="79">
        <v>1001</v>
      </c>
      <c r="Y42" s="80">
        <v>985.375</v>
      </c>
    </row>
    <row r="43" spans="1:25" ht="18" customHeight="1" x14ac:dyDescent="0.25">
      <c r="A43" s="78" t="s">
        <v>11</v>
      </c>
      <c r="B43" s="79">
        <v>2547.13</v>
      </c>
      <c r="C43" s="79">
        <v>2566.25</v>
      </c>
      <c r="D43" s="79">
        <v>2734.63</v>
      </c>
      <c r="E43" s="79">
        <v>3029.5</v>
      </c>
      <c r="F43" s="79">
        <v>3180.63</v>
      </c>
      <c r="G43" s="79">
        <v>3067.44</v>
      </c>
      <c r="H43" s="79">
        <v>2722.88</v>
      </c>
      <c r="I43" s="79">
        <v>2624</v>
      </c>
      <c r="J43" s="79">
        <v>2653.88</v>
      </c>
      <c r="K43" s="79">
        <v>2624.75</v>
      </c>
      <c r="L43" s="79">
        <v>2912.38</v>
      </c>
      <c r="M43" s="79">
        <v>2855.2</v>
      </c>
      <c r="N43" s="79">
        <v>2650</v>
      </c>
      <c r="O43" s="79">
        <v>2370</v>
      </c>
      <c r="P43" s="79">
        <v>2212.64</v>
      </c>
      <c r="Q43" s="79">
        <v>2145</v>
      </c>
      <c r="R43" s="79">
        <v>2079.2800000000002</v>
      </c>
      <c r="S43" s="79">
        <v>2087.73</v>
      </c>
      <c r="T43" s="79">
        <v>2050.5833333333335</v>
      </c>
      <c r="U43" s="79">
        <v>2047.1666666666667</v>
      </c>
      <c r="V43" s="79">
        <v>2099.6875</v>
      </c>
      <c r="W43" s="79">
        <v>2436.25</v>
      </c>
      <c r="X43" s="79">
        <v>2321</v>
      </c>
      <c r="Y43" s="80">
        <v>2033.2083333333333</v>
      </c>
    </row>
    <row r="44" spans="1:25" ht="18" customHeight="1" thickBot="1" x14ac:dyDescent="0.3">
      <c r="A44" s="67" t="s">
        <v>44</v>
      </c>
      <c r="B44" s="68">
        <v>1939.68</v>
      </c>
      <c r="C44" s="68">
        <v>2081.4299999999998</v>
      </c>
      <c r="D44" s="68">
        <v>2226.69</v>
      </c>
      <c r="E44" s="68">
        <v>2283.64</v>
      </c>
      <c r="F44" s="68">
        <v>2593.58</v>
      </c>
      <c r="G44" s="68">
        <v>2662.34</v>
      </c>
      <c r="H44" s="68">
        <v>3117.5</v>
      </c>
      <c r="I44" s="68">
        <v>3102.88</v>
      </c>
      <c r="J44" s="68">
        <v>3222.46</v>
      </c>
      <c r="K44" s="68">
        <v>3256.33</v>
      </c>
      <c r="L44" s="68">
        <v>3194.25</v>
      </c>
      <c r="M44" s="68">
        <v>3542.44</v>
      </c>
      <c r="N44" s="68">
        <v>3723.75</v>
      </c>
      <c r="O44" s="68">
        <v>3775</v>
      </c>
      <c r="P44" s="68">
        <v>3776.54</v>
      </c>
      <c r="Q44" s="68">
        <v>3840</v>
      </c>
      <c r="R44" s="68">
        <v>3875.71</v>
      </c>
      <c r="S44" s="68">
        <v>4199.1000000000004</v>
      </c>
      <c r="T44" s="68">
        <v>4256.2166666666662</v>
      </c>
      <c r="U44" s="68">
        <v>4073.9291666666668</v>
      </c>
      <c r="V44" s="68">
        <v>3954.1041666666665</v>
      </c>
      <c r="W44" s="68">
        <v>4224.9333333333334</v>
      </c>
      <c r="X44" s="68">
        <v>3849</v>
      </c>
      <c r="Y44" s="69">
        <v>3734.9749999999999</v>
      </c>
    </row>
    <row r="45" spans="1:25" ht="15.75" thickBot="1" x14ac:dyDescent="0.3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1:25" ht="15.75" thickBot="1" x14ac:dyDescent="0.3">
      <c r="A46" s="71" t="s">
        <v>78</v>
      </c>
      <c r="B46" s="59" t="s">
        <v>42</v>
      </c>
      <c r="C46" s="59" t="s">
        <v>45</v>
      </c>
      <c r="D46" s="59" t="s">
        <v>46</v>
      </c>
      <c r="E46" s="59" t="s">
        <v>47</v>
      </c>
      <c r="F46" s="59" t="s">
        <v>48</v>
      </c>
      <c r="G46" s="59" t="s">
        <v>49</v>
      </c>
      <c r="H46" s="59" t="s">
        <v>50</v>
      </c>
      <c r="I46" s="59" t="s">
        <v>51</v>
      </c>
      <c r="J46" s="59" t="s">
        <v>52</v>
      </c>
      <c r="K46" s="59" t="s">
        <v>53</v>
      </c>
      <c r="L46" s="59" t="s">
        <v>54</v>
      </c>
      <c r="M46" s="59" t="s">
        <v>55</v>
      </c>
      <c r="N46" s="59" t="s">
        <v>56</v>
      </c>
      <c r="O46" s="59" t="s">
        <v>57</v>
      </c>
      <c r="P46" s="59" t="s">
        <v>58</v>
      </c>
      <c r="Q46" s="59" t="s">
        <v>59</v>
      </c>
      <c r="R46" s="59" t="s">
        <v>60</v>
      </c>
      <c r="S46" s="59" t="s">
        <v>61</v>
      </c>
      <c r="T46" s="59" t="s">
        <v>62</v>
      </c>
      <c r="U46" s="59" t="s">
        <v>63</v>
      </c>
      <c r="V46" s="59" t="s">
        <v>64</v>
      </c>
      <c r="W46" s="59" t="s">
        <v>65</v>
      </c>
      <c r="X46" s="59" t="s">
        <v>66</v>
      </c>
      <c r="Y46" s="60" t="s">
        <v>67</v>
      </c>
    </row>
    <row r="47" spans="1:25" ht="18" customHeight="1" x14ac:dyDescent="0.25">
      <c r="A47" s="85" t="s">
        <v>72</v>
      </c>
      <c r="B47" s="62">
        <f>SUM(B48:B51)</f>
        <v>7253.7999999999993</v>
      </c>
      <c r="C47" s="62">
        <f t="shared" ref="C47" si="95">SUM(C48:C51)</f>
        <v>7727.5500000000011</v>
      </c>
      <c r="D47" s="62">
        <f t="shared" ref="D47" si="96">SUM(D48:D51)</f>
        <v>8068.2100000000009</v>
      </c>
      <c r="E47" s="62">
        <f t="shared" ref="E47" si="97">SUM(E48:E51)</f>
        <v>8370.2800000000007</v>
      </c>
      <c r="F47" s="62">
        <f t="shared" ref="F47" si="98">SUM(F48:F51)</f>
        <v>8611.0499999999993</v>
      </c>
      <c r="G47" s="62">
        <f t="shared" ref="G47" si="99">SUM(G48:G51)</f>
        <v>8504.07</v>
      </c>
      <c r="H47" s="62">
        <f t="shared" ref="H47" si="100">SUM(H48:H51)</f>
        <v>8050.7</v>
      </c>
      <c r="I47" s="62">
        <f t="shared" ref="I47" si="101">SUM(I48:I51)</f>
        <v>8283.5</v>
      </c>
      <c r="J47" s="62">
        <f t="shared" ref="J47" si="102">SUM(J48:J51)</f>
        <v>8486.6</v>
      </c>
      <c r="K47" s="62">
        <f t="shared" ref="K47" si="103">SUM(K48:K51)</f>
        <v>9372.2100000000009</v>
      </c>
      <c r="L47" s="62">
        <f t="shared" ref="L47" si="104">SUM(L48:L51)</f>
        <v>9552</v>
      </c>
      <c r="M47" s="62">
        <f t="shared" ref="M47" si="105">SUM(M48:M51)</f>
        <v>9715</v>
      </c>
      <c r="N47" s="62">
        <f t="shared" ref="N47" si="106">SUM(N48:N51)</f>
        <v>10261.76</v>
      </c>
      <c r="O47" s="62">
        <f t="shared" ref="O47" si="107">SUM(O48:O51)</f>
        <v>10417.51</v>
      </c>
      <c r="P47" s="62">
        <f t="shared" ref="P47" si="108">SUM(P48:P51)</f>
        <v>10751.09</v>
      </c>
      <c r="Q47" s="62">
        <f t="shared" ref="Q47" si="109">SUM(Q48:Q51)</f>
        <v>11455</v>
      </c>
      <c r="R47" s="62">
        <f t="shared" ref="R47" si="110">SUM(R48:R51)</f>
        <v>11923</v>
      </c>
      <c r="S47" s="62">
        <f t="shared" ref="S47" si="111">SUM(S48:S51)</f>
        <v>12846.76</v>
      </c>
      <c r="T47" s="62">
        <f t="shared" ref="T47" si="112">SUM(T48:T51)</f>
        <v>13570.616666666667</v>
      </c>
      <c r="U47" s="62">
        <f t="shared" ref="U47" si="113">SUM(U48:U51)</f>
        <v>14169.466666666669</v>
      </c>
      <c r="V47" s="62">
        <f t="shared" ref="V47" si="114">SUM(V48:V51)</f>
        <v>14316.966666666667</v>
      </c>
      <c r="W47" s="62">
        <f t="shared" ref="W47" si="115">SUM(W48:W51)</f>
        <v>13754.883333333333</v>
      </c>
      <c r="X47" s="62">
        <f t="shared" ref="X47" si="116">SUM(X48:X51)</f>
        <v>14452</v>
      </c>
      <c r="Y47" s="63">
        <f t="shared" ref="Y47" si="117">SUM(Y48:Y51)</f>
        <v>14465.900000000001</v>
      </c>
    </row>
    <row r="48" spans="1:25" ht="18" customHeight="1" x14ac:dyDescent="0.25">
      <c r="A48" s="78" t="s">
        <v>8</v>
      </c>
      <c r="B48" s="79">
        <v>6547</v>
      </c>
      <c r="C48" s="79">
        <v>6869.1</v>
      </c>
      <c r="D48" s="79">
        <v>7190</v>
      </c>
      <c r="E48" s="79">
        <v>7564.6</v>
      </c>
      <c r="F48" s="79">
        <v>7904</v>
      </c>
      <c r="G48" s="79">
        <v>7769</v>
      </c>
      <c r="H48" s="79">
        <v>7341</v>
      </c>
      <c r="I48" s="79">
        <v>7487</v>
      </c>
      <c r="J48" s="79">
        <v>7563</v>
      </c>
      <c r="K48" s="79">
        <v>8267.2000000000007</v>
      </c>
      <c r="L48" s="79">
        <v>8309</v>
      </c>
      <c r="M48" s="79">
        <v>8186</v>
      </c>
      <c r="N48" s="79">
        <v>8468.8700000000008</v>
      </c>
      <c r="O48" s="79">
        <v>8365.93</v>
      </c>
      <c r="P48" s="79">
        <v>8541.7000000000007</v>
      </c>
      <c r="Q48" s="79">
        <v>9112</v>
      </c>
      <c r="R48" s="79">
        <v>9677</v>
      </c>
      <c r="S48" s="79">
        <v>10411</v>
      </c>
      <c r="T48" s="79">
        <v>10981.166666666666</v>
      </c>
      <c r="U48" s="79">
        <v>11516.6</v>
      </c>
      <c r="V48" s="79">
        <v>11778.466666666667</v>
      </c>
      <c r="W48" s="79">
        <v>11435</v>
      </c>
      <c r="X48" s="79">
        <v>11982</v>
      </c>
      <c r="Y48" s="80">
        <v>12013.2</v>
      </c>
    </row>
    <row r="49" spans="1:25" ht="18" customHeight="1" x14ac:dyDescent="0.25">
      <c r="A49" s="78" t="s">
        <v>10</v>
      </c>
      <c r="B49" s="79">
        <v>312.89999999999998</v>
      </c>
      <c r="C49" s="79">
        <v>328.5</v>
      </c>
      <c r="D49" s="79">
        <v>344.1</v>
      </c>
      <c r="E49" s="79">
        <v>331.4</v>
      </c>
      <c r="F49" s="79">
        <v>312.39999999999998</v>
      </c>
      <c r="G49" s="79">
        <v>324.5</v>
      </c>
      <c r="H49" s="79">
        <v>337.2</v>
      </c>
      <c r="I49" s="79">
        <v>395</v>
      </c>
      <c r="J49" s="79">
        <v>411</v>
      </c>
      <c r="K49" s="79">
        <v>469</v>
      </c>
      <c r="L49" s="79">
        <v>497</v>
      </c>
      <c r="M49" s="79">
        <v>577</v>
      </c>
      <c r="N49" s="79">
        <v>630.36</v>
      </c>
      <c r="O49" s="79">
        <v>770.4</v>
      </c>
      <c r="P49" s="79">
        <v>913.5</v>
      </c>
      <c r="Q49" s="79">
        <v>1012</v>
      </c>
      <c r="R49" s="79">
        <v>1017</v>
      </c>
      <c r="S49" s="79">
        <v>1124</v>
      </c>
      <c r="T49" s="79">
        <v>1198.3833333333334</v>
      </c>
      <c r="U49" s="79">
        <v>1210.3333333333333</v>
      </c>
      <c r="V49" s="79">
        <v>1178.9333333333334</v>
      </c>
      <c r="W49" s="79">
        <v>1073.8</v>
      </c>
      <c r="X49" s="79">
        <v>1165</v>
      </c>
      <c r="Y49" s="80">
        <v>1124.7</v>
      </c>
    </row>
    <row r="50" spans="1:25" ht="18" customHeight="1" x14ac:dyDescent="0.25">
      <c r="A50" s="78" t="s">
        <v>11</v>
      </c>
      <c r="B50" s="79">
        <v>340.9</v>
      </c>
      <c r="C50" s="79">
        <v>483.6</v>
      </c>
      <c r="D50" s="79">
        <v>497.3</v>
      </c>
      <c r="E50" s="79">
        <v>429.2</v>
      </c>
      <c r="F50" s="79">
        <v>384.3</v>
      </c>
      <c r="G50" s="79">
        <v>397.6</v>
      </c>
      <c r="H50" s="79">
        <v>350.3</v>
      </c>
      <c r="I50" s="79">
        <v>383</v>
      </c>
      <c r="J50" s="79">
        <v>492.9</v>
      </c>
      <c r="K50" s="79">
        <v>618.58000000000004</v>
      </c>
      <c r="L50" s="79">
        <v>723</v>
      </c>
      <c r="M50" s="79">
        <v>933</v>
      </c>
      <c r="N50" s="79">
        <v>1122.73</v>
      </c>
      <c r="O50" s="79">
        <v>1247.1099999999999</v>
      </c>
      <c r="P50" s="79">
        <v>1253.23</v>
      </c>
      <c r="Q50" s="79">
        <v>1280</v>
      </c>
      <c r="R50" s="79">
        <v>1170</v>
      </c>
      <c r="S50" s="79">
        <v>1244</v>
      </c>
      <c r="T50" s="79">
        <v>1338.3666666666666</v>
      </c>
      <c r="U50" s="79">
        <v>1380.2</v>
      </c>
      <c r="V50" s="79">
        <v>1317.1666666666667</v>
      </c>
      <c r="W50" s="79">
        <v>1204.1333333333334</v>
      </c>
      <c r="X50" s="79">
        <v>1253</v>
      </c>
      <c r="Y50" s="80">
        <v>1265.0333333333333</v>
      </c>
    </row>
    <row r="51" spans="1:25" ht="18" customHeight="1" thickBot="1" x14ac:dyDescent="0.3">
      <c r="A51" s="81" t="s">
        <v>44</v>
      </c>
      <c r="B51" s="82">
        <v>53</v>
      </c>
      <c r="C51" s="82">
        <v>46.35</v>
      </c>
      <c r="D51" s="82">
        <v>36.81</v>
      </c>
      <c r="E51" s="82">
        <v>45.08</v>
      </c>
      <c r="F51" s="82">
        <v>10.35</v>
      </c>
      <c r="G51" s="82">
        <v>12.97</v>
      </c>
      <c r="H51" s="82">
        <v>22.2</v>
      </c>
      <c r="I51" s="82">
        <v>18.5</v>
      </c>
      <c r="J51" s="82">
        <v>19.7</v>
      </c>
      <c r="K51" s="82">
        <v>17.43</v>
      </c>
      <c r="L51" s="82">
        <v>23</v>
      </c>
      <c r="M51" s="82">
        <v>19</v>
      </c>
      <c r="N51" s="82">
        <v>39.799999999999997</v>
      </c>
      <c r="O51" s="82">
        <v>34.07</v>
      </c>
      <c r="P51" s="82">
        <v>42.66</v>
      </c>
      <c r="Q51" s="82">
        <v>51</v>
      </c>
      <c r="R51" s="82">
        <v>59</v>
      </c>
      <c r="S51" s="82">
        <v>67.760000000000005</v>
      </c>
      <c r="T51" s="82">
        <v>52.7</v>
      </c>
      <c r="U51" s="82">
        <v>62.333333333333336</v>
      </c>
      <c r="V51" s="82">
        <v>42.4</v>
      </c>
      <c r="W51" s="82">
        <v>41.95</v>
      </c>
      <c r="X51" s="82">
        <v>52</v>
      </c>
      <c r="Y51" s="83">
        <v>62.966666666666669</v>
      </c>
    </row>
    <row r="52" spans="1:25" ht="18" customHeight="1" x14ac:dyDescent="0.25">
      <c r="A52" s="86" t="s">
        <v>73</v>
      </c>
      <c r="B52" s="74">
        <f>SUM(B53:B56)</f>
        <v>1546.63</v>
      </c>
      <c r="C52" s="74">
        <f t="shared" ref="C52" si="118">SUM(C53:C56)</f>
        <v>1500.2900000000002</v>
      </c>
      <c r="D52" s="74">
        <f t="shared" ref="D52" si="119">SUM(D53:D56)</f>
        <v>1643.07</v>
      </c>
      <c r="E52" s="74">
        <f t="shared" ref="E52" si="120">SUM(E53:E56)</f>
        <v>1712.72</v>
      </c>
      <c r="F52" s="74">
        <f t="shared" ref="F52" si="121">SUM(F53:F56)</f>
        <v>1607.5900000000001</v>
      </c>
      <c r="G52" s="74">
        <f t="shared" ref="G52" si="122">SUM(G53:G56)</f>
        <v>1504.59</v>
      </c>
      <c r="H52" s="74">
        <f t="shared" ref="H52" si="123">SUM(H53:H56)</f>
        <v>1513.5100000000002</v>
      </c>
      <c r="I52" s="74">
        <f t="shared" ref="I52" si="124">SUM(I53:I56)</f>
        <v>1649.88</v>
      </c>
      <c r="J52" s="74">
        <f t="shared" ref="J52" si="125">SUM(J53:J56)</f>
        <v>1870.63</v>
      </c>
      <c r="K52" s="74">
        <f t="shared" ref="K52" si="126">SUM(K53:K56)</f>
        <v>2121.42</v>
      </c>
      <c r="L52" s="74">
        <f t="shared" ref="L52" si="127">SUM(L53:L56)</f>
        <v>2316.0100000000002</v>
      </c>
      <c r="M52" s="74">
        <f t="shared" ref="M52" si="128">SUM(M53:M56)</f>
        <v>2444.1999999999998</v>
      </c>
      <c r="N52" s="74">
        <f t="shared" ref="N52" si="129">SUM(N53:N56)</f>
        <v>2478.75</v>
      </c>
      <c r="O52" s="74">
        <f t="shared" ref="O52" si="130">SUM(O53:O56)</f>
        <v>2638.75</v>
      </c>
      <c r="P52" s="74">
        <f t="shared" ref="P52" si="131">SUM(P53:P56)</f>
        <v>2718.3599999999997</v>
      </c>
      <c r="Q52" s="74">
        <f t="shared" ref="Q52" si="132">SUM(Q53:Q56)</f>
        <v>2986.25</v>
      </c>
      <c r="R52" s="74">
        <f t="shared" ref="R52" si="133">SUM(R53:R56)</f>
        <v>3226.45</v>
      </c>
      <c r="S52" s="74">
        <f t="shared" ref="S52" si="134">SUM(S53:S56)</f>
        <v>3259.94</v>
      </c>
      <c r="T52" s="74">
        <f t="shared" ref="T52" si="135">SUM(T53:T56)</f>
        <v>3483.0958333333333</v>
      </c>
      <c r="U52" s="74">
        <f t="shared" ref="U52" si="136">SUM(U53:U56)</f>
        <v>3573.4749999999999</v>
      </c>
      <c r="V52" s="74">
        <f t="shared" ref="V52" si="137">SUM(V53:V56)</f>
        <v>3587.2791666666672</v>
      </c>
      <c r="W52" s="74">
        <f t="shared" ref="W52" si="138">SUM(W53:W56)</f>
        <v>3783.7958333333336</v>
      </c>
      <c r="X52" s="74">
        <f t="shared" ref="X52" si="139">SUM(X53:X56)</f>
        <v>4264</v>
      </c>
      <c r="Y52" s="75">
        <f t="shared" ref="Y52" si="140">SUM(Y53:Y56)</f>
        <v>4395.8670833333335</v>
      </c>
    </row>
    <row r="53" spans="1:25" ht="18" customHeight="1" x14ac:dyDescent="0.25">
      <c r="A53" s="78" t="s">
        <v>8</v>
      </c>
      <c r="B53" s="79">
        <v>835</v>
      </c>
      <c r="C53" s="79">
        <v>815.38</v>
      </c>
      <c r="D53" s="79">
        <v>903.75</v>
      </c>
      <c r="E53" s="79">
        <v>944.63</v>
      </c>
      <c r="F53" s="79">
        <v>887.5</v>
      </c>
      <c r="G53" s="79">
        <v>787.5</v>
      </c>
      <c r="H53" s="79">
        <v>771.25</v>
      </c>
      <c r="I53" s="79">
        <v>835</v>
      </c>
      <c r="J53" s="79">
        <v>943.75</v>
      </c>
      <c r="K53" s="79">
        <v>1005.25</v>
      </c>
      <c r="L53" s="79">
        <v>1057.8800000000001</v>
      </c>
      <c r="M53" s="79">
        <v>1176.25</v>
      </c>
      <c r="N53" s="79">
        <v>1146.25</v>
      </c>
      <c r="O53" s="79">
        <v>1160</v>
      </c>
      <c r="P53" s="79">
        <v>1159.3399999999999</v>
      </c>
      <c r="Q53" s="79">
        <v>1146.25</v>
      </c>
      <c r="R53" s="79">
        <v>1425.84</v>
      </c>
      <c r="S53" s="79">
        <v>1430.75</v>
      </c>
      <c r="T53" s="79">
        <v>1531.1666666666667</v>
      </c>
      <c r="U53" s="79">
        <v>1584.7083333333333</v>
      </c>
      <c r="V53" s="79">
        <v>1617.875</v>
      </c>
      <c r="W53" s="79">
        <v>1584.2083333333333</v>
      </c>
      <c r="X53" s="79">
        <v>1854</v>
      </c>
      <c r="Y53" s="80">
        <v>1945.25</v>
      </c>
    </row>
    <row r="54" spans="1:25" ht="18" customHeight="1" x14ac:dyDescent="0.25">
      <c r="A54" s="78" t="s">
        <v>10</v>
      </c>
      <c r="B54" s="79">
        <v>66.88</v>
      </c>
      <c r="C54" s="79">
        <v>70</v>
      </c>
      <c r="D54" s="79">
        <v>61.88</v>
      </c>
      <c r="E54" s="79">
        <v>59.75</v>
      </c>
      <c r="F54" s="79">
        <v>56.63</v>
      </c>
      <c r="G54" s="79">
        <v>52.38</v>
      </c>
      <c r="H54" s="79">
        <v>53.5</v>
      </c>
      <c r="I54" s="79">
        <v>58.75</v>
      </c>
      <c r="J54" s="79">
        <v>67.5</v>
      </c>
      <c r="K54" s="79">
        <v>66.790000000000006</v>
      </c>
      <c r="L54" s="79">
        <v>68</v>
      </c>
      <c r="M54" s="79">
        <v>79.290000000000006</v>
      </c>
      <c r="N54" s="79">
        <v>96.25</v>
      </c>
      <c r="O54" s="79">
        <v>118.75</v>
      </c>
      <c r="P54" s="79">
        <v>145.94999999999999</v>
      </c>
      <c r="Q54" s="79">
        <v>165</v>
      </c>
      <c r="R54" s="79">
        <v>158.31</v>
      </c>
      <c r="S54" s="79">
        <v>190.17</v>
      </c>
      <c r="T54" s="79">
        <v>209.72916666666666</v>
      </c>
      <c r="U54" s="79">
        <v>200.375</v>
      </c>
      <c r="V54" s="79">
        <v>170.91666666666666</v>
      </c>
      <c r="W54" s="79">
        <v>163.625</v>
      </c>
      <c r="X54" s="79">
        <v>161</v>
      </c>
      <c r="Y54" s="80">
        <v>141.125</v>
      </c>
    </row>
    <row r="55" spans="1:25" ht="18" customHeight="1" x14ac:dyDescent="0.25">
      <c r="A55" s="78" t="s">
        <v>43</v>
      </c>
      <c r="B55" s="79">
        <v>388.75</v>
      </c>
      <c r="C55" s="79">
        <v>380.75</v>
      </c>
      <c r="D55" s="79">
        <v>412.63</v>
      </c>
      <c r="E55" s="79">
        <v>426.25</v>
      </c>
      <c r="F55" s="79">
        <v>358.5</v>
      </c>
      <c r="G55" s="79">
        <v>348.13</v>
      </c>
      <c r="H55" s="79">
        <v>319.63</v>
      </c>
      <c r="I55" s="79">
        <v>319</v>
      </c>
      <c r="J55" s="79">
        <v>369.38</v>
      </c>
      <c r="K55" s="79">
        <v>420.63</v>
      </c>
      <c r="L55" s="79">
        <v>446.38</v>
      </c>
      <c r="M55" s="79">
        <v>489.01</v>
      </c>
      <c r="N55" s="79">
        <v>443.75</v>
      </c>
      <c r="O55" s="79">
        <v>497.5</v>
      </c>
      <c r="P55" s="79">
        <v>504.81</v>
      </c>
      <c r="Q55" s="79">
        <v>590</v>
      </c>
      <c r="R55" s="79">
        <v>547.4</v>
      </c>
      <c r="S55" s="79">
        <v>477.46</v>
      </c>
      <c r="T55" s="79">
        <v>514.47916666666663</v>
      </c>
      <c r="U55" s="79">
        <v>470.02083333333331</v>
      </c>
      <c r="V55" s="79">
        <v>420.8125</v>
      </c>
      <c r="W55" s="79">
        <v>444.29166666666669</v>
      </c>
      <c r="X55" s="79">
        <v>554</v>
      </c>
      <c r="Y55" s="80">
        <v>667.39583333333337</v>
      </c>
    </row>
    <row r="56" spans="1:25" ht="18" customHeight="1" thickBot="1" x14ac:dyDescent="0.3">
      <c r="A56" s="81" t="s">
        <v>44</v>
      </c>
      <c r="B56" s="82">
        <v>256</v>
      </c>
      <c r="C56" s="82">
        <v>234.16</v>
      </c>
      <c r="D56" s="82">
        <v>264.81</v>
      </c>
      <c r="E56" s="82">
        <v>282.08999999999997</v>
      </c>
      <c r="F56" s="82">
        <v>304.95999999999998</v>
      </c>
      <c r="G56" s="82">
        <v>316.58</v>
      </c>
      <c r="H56" s="82">
        <v>369.13</v>
      </c>
      <c r="I56" s="82">
        <v>437.13</v>
      </c>
      <c r="J56" s="82">
        <v>490</v>
      </c>
      <c r="K56" s="82">
        <v>628.75</v>
      </c>
      <c r="L56" s="82">
        <v>743.75</v>
      </c>
      <c r="M56" s="82">
        <v>699.65</v>
      </c>
      <c r="N56" s="82">
        <v>792.5</v>
      </c>
      <c r="O56" s="82">
        <v>862.5</v>
      </c>
      <c r="P56" s="82">
        <v>908.26</v>
      </c>
      <c r="Q56" s="82">
        <v>1085</v>
      </c>
      <c r="R56" s="82">
        <v>1094.9000000000001</v>
      </c>
      <c r="S56" s="82">
        <v>1161.56</v>
      </c>
      <c r="T56" s="82">
        <v>1227.7208333333333</v>
      </c>
      <c r="U56" s="82">
        <v>1318.3708333333334</v>
      </c>
      <c r="V56" s="82">
        <v>1377.675</v>
      </c>
      <c r="W56" s="82">
        <v>1591.6708333333333</v>
      </c>
      <c r="X56" s="82">
        <v>1695</v>
      </c>
      <c r="Y56" s="83">
        <v>1642.0962499999998</v>
      </c>
    </row>
  </sheetData>
  <pageMargins left="0.7" right="0.7" top="0.75" bottom="0.75" header="0.3" footer="0.3"/>
  <pageSetup scale="77" orientation="landscape" r:id="rId1"/>
  <rowBreaks count="1" manualBreakCount="1">
    <brk id="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1"/>
  <sheetViews>
    <sheetView tabSelected="1" zoomScaleNormal="100" zoomScaleSheetLayoutView="85" workbookViewId="0">
      <pane ySplit="6" topLeftCell="A7" activePane="bottomLeft" state="frozen"/>
      <selection pane="bottomLeft" activeCell="F20" sqref="F20"/>
    </sheetView>
  </sheetViews>
  <sheetFormatPr defaultRowHeight="12.75" x14ac:dyDescent="0.2"/>
  <cols>
    <col min="1" max="1" width="18.5703125" style="2" customWidth="1"/>
    <col min="2" max="2" width="18.42578125" style="2" customWidth="1"/>
    <col min="3" max="8" width="8.42578125" style="2" customWidth="1"/>
    <col min="9" max="10" width="9.140625" style="2"/>
    <col min="11" max="11" width="34.28515625" style="2" customWidth="1"/>
    <col min="12" max="16384" width="9.140625" style="2"/>
  </cols>
  <sheetData>
    <row r="1" spans="1:12" ht="23.25" customHeight="1" x14ac:dyDescent="0.2">
      <c r="A1" s="54" t="s">
        <v>26</v>
      </c>
      <c r="B1" s="1"/>
      <c r="C1" s="1"/>
      <c r="D1" s="1"/>
      <c r="E1" s="1"/>
      <c r="F1" s="1"/>
    </row>
    <row r="2" spans="1:12" ht="15.75" customHeight="1" x14ac:dyDescent="0.2">
      <c r="A2" s="3" t="s">
        <v>31</v>
      </c>
      <c r="B2" s="1"/>
      <c r="C2" s="1"/>
      <c r="D2" s="1"/>
      <c r="E2" s="1"/>
      <c r="F2" s="1"/>
    </row>
    <row r="3" spans="1:12" ht="15.75" customHeight="1" x14ac:dyDescent="0.2">
      <c r="A3" s="3" t="s">
        <v>32</v>
      </c>
      <c r="B3" s="1"/>
      <c r="C3" s="1"/>
      <c r="D3" s="1"/>
      <c r="E3" s="1"/>
      <c r="F3" s="1"/>
    </row>
    <row r="4" spans="1:12" ht="11.25" customHeight="1" x14ac:dyDescent="0.2"/>
    <row r="5" spans="1:12" ht="19.5" customHeight="1" x14ac:dyDescent="0.25">
      <c r="A5" s="48" t="s">
        <v>15</v>
      </c>
      <c r="B5" s="49" t="s">
        <v>0</v>
      </c>
      <c r="C5" s="87" t="s">
        <v>1</v>
      </c>
      <c r="D5" s="87"/>
      <c r="E5" s="87" t="s">
        <v>2</v>
      </c>
      <c r="F5" s="87"/>
      <c r="G5" s="87" t="s">
        <v>3</v>
      </c>
      <c r="H5" s="88"/>
      <c r="K5" s="4"/>
      <c r="L5" s="4"/>
    </row>
    <row r="6" spans="1:12" ht="19.5" customHeight="1" x14ac:dyDescent="0.25">
      <c r="A6" s="50"/>
      <c r="B6" s="51"/>
      <c r="C6" s="52" t="s">
        <v>6</v>
      </c>
      <c r="D6" s="52" t="s">
        <v>7</v>
      </c>
      <c r="E6" s="52" t="s">
        <v>6</v>
      </c>
      <c r="F6" s="52" t="s">
        <v>7</v>
      </c>
      <c r="G6" s="52" t="s">
        <v>6</v>
      </c>
      <c r="H6" s="53" t="s">
        <v>7</v>
      </c>
      <c r="K6" s="5"/>
      <c r="L6" s="5"/>
    </row>
    <row r="7" spans="1:12" ht="15" customHeight="1" x14ac:dyDescent="0.25">
      <c r="A7" s="47" t="s">
        <v>41</v>
      </c>
      <c r="B7" s="7"/>
      <c r="C7" s="7"/>
      <c r="D7" s="7"/>
      <c r="E7" s="7"/>
      <c r="F7" s="7"/>
      <c r="G7" s="7"/>
      <c r="H7" s="8"/>
      <c r="K7" s="5"/>
      <c r="L7" s="5"/>
    </row>
    <row r="8" spans="1:12" ht="12.75" customHeight="1" x14ac:dyDescent="0.2">
      <c r="A8" s="9" t="s">
        <v>8</v>
      </c>
      <c r="B8" s="10" t="s">
        <v>3</v>
      </c>
      <c r="C8" s="11">
        <f>C9+C10</f>
        <v>27723.366666666669</v>
      </c>
      <c r="D8" s="12">
        <f>D9+D10</f>
        <v>1</v>
      </c>
      <c r="E8" s="11">
        <f>E9+E10</f>
        <v>4409</v>
      </c>
      <c r="F8" s="13">
        <f>F9+F10</f>
        <v>1</v>
      </c>
      <c r="G8" s="14">
        <f>G9+G10</f>
        <v>32132.366666666665</v>
      </c>
      <c r="H8" s="15">
        <f>G8/G8</f>
        <v>1</v>
      </c>
      <c r="K8" s="5"/>
      <c r="L8" s="5"/>
    </row>
    <row r="9" spans="1:12" ht="12.75" customHeight="1" x14ac:dyDescent="0.2">
      <c r="A9" s="16"/>
      <c r="B9" s="17" t="s">
        <v>4</v>
      </c>
      <c r="C9" s="18">
        <v>15710.166666666666</v>
      </c>
      <c r="D9" s="19">
        <f>C9/C8</f>
        <v>0.56667600495851267</v>
      </c>
      <c r="E9" s="18">
        <v>2464</v>
      </c>
      <c r="F9" s="20">
        <f>E9/E8</f>
        <v>0.55885688364708552</v>
      </c>
      <c r="G9" s="21">
        <f>C9+E9</f>
        <v>18174.166666666664</v>
      </c>
      <c r="H9" s="22">
        <f>G9/G8</f>
        <v>0.56560311461651847</v>
      </c>
      <c r="K9" s="5"/>
      <c r="L9" s="5"/>
    </row>
    <row r="10" spans="1:12" ht="12.75" customHeight="1" x14ac:dyDescent="0.2">
      <c r="A10" s="23"/>
      <c r="B10" s="24" t="s">
        <v>5</v>
      </c>
      <c r="C10" s="25">
        <v>12013.2</v>
      </c>
      <c r="D10" s="26">
        <f>C10/C8</f>
        <v>0.43332399504148728</v>
      </c>
      <c r="E10" s="25">
        <v>1945</v>
      </c>
      <c r="F10" s="27">
        <f>E10/E8</f>
        <v>0.44114311635291448</v>
      </c>
      <c r="G10" s="28">
        <f>C10+E10</f>
        <v>13958.2</v>
      </c>
      <c r="H10" s="29">
        <f>G10/G8</f>
        <v>0.43439688538348148</v>
      </c>
      <c r="K10" s="5"/>
      <c r="L10" s="5"/>
    </row>
    <row r="11" spans="1:12" ht="12.75" customHeight="1" x14ac:dyDescent="0.2">
      <c r="A11" s="16" t="s">
        <v>10</v>
      </c>
      <c r="B11" s="17" t="s">
        <v>3</v>
      </c>
      <c r="C11" s="30">
        <f>C12+C13</f>
        <v>7833.2</v>
      </c>
      <c r="D11" s="12">
        <f>D12+D13</f>
        <v>1</v>
      </c>
      <c r="E11" s="30">
        <f>E12+E13</f>
        <v>1157.125</v>
      </c>
      <c r="F11" s="13">
        <f>F12+F13</f>
        <v>1</v>
      </c>
      <c r="G11" s="31">
        <f>G12+G13</f>
        <v>8990.3250000000007</v>
      </c>
      <c r="H11" s="15">
        <f>G11/G11</f>
        <v>1</v>
      </c>
      <c r="K11" s="5"/>
      <c r="L11" s="5"/>
    </row>
    <row r="12" spans="1:12" ht="12.75" customHeight="1" x14ac:dyDescent="0.2">
      <c r="A12" s="16"/>
      <c r="B12" s="17" t="s">
        <v>4</v>
      </c>
      <c r="C12" s="18">
        <v>6705.8666666666668</v>
      </c>
      <c r="D12" s="19">
        <f>C12/C11</f>
        <v>0.85608265672607198</v>
      </c>
      <c r="E12" s="18">
        <v>1013.75</v>
      </c>
      <c r="F12" s="20">
        <f>E12/E11</f>
        <v>0.87609376687911855</v>
      </c>
      <c r="G12" s="21">
        <f>C12+E12</f>
        <v>7719.6166666666668</v>
      </c>
      <c r="H12" s="22">
        <f>G12/G11</f>
        <v>0.85865824279619107</v>
      </c>
      <c r="K12" s="5"/>
      <c r="L12" s="5"/>
    </row>
    <row r="13" spans="1:12" ht="12.75" customHeight="1" x14ac:dyDescent="0.2">
      <c r="A13" s="23"/>
      <c r="B13" s="24" t="s">
        <v>5</v>
      </c>
      <c r="C13" s="25">
        <v>1127.3333333333333</v>
      </c>
      <c r="D13" s="26">
        <f>C13/C11</f>
        <v>0.14391734327392805</v>
      </c>
      <c r="E13" s="25">
        <v>143.375</v>
      </c>
      <c r="F13" s="27">
        <f>E13/E11</f>
        <v>0.12390623312088149</v>
      </c>
      <c r="G13" s="28">
        <f>C13+E13</f>
        <v>1270.7083333333333</v>
      </c>
      <c r="H13" s="29">
        <f>G13/G11</f>
        <v>0.1413417572038089</v>
      </c>
      <c r="K13" s="5"/>
      <c r="L13" s="5"/>
    </row>
    <row r="14" spans="1:12" ht="12.75" customHeight="1" x14ac:dyDescent="0.2">
      <c r="A14" s="16" t="s">
        <v>11</v>
      </c>
      <c r="B14" s="17" t="s">
        <v>3</v>
      </c>
      <c r="C14" s="30">
        <f>C15+C16</f>
        <v>8447.3666666666668</v>
      </c>
      <c r="D14" s="12">
        <f>D15+D16</f>
        <v>1</v>
      </c>
      <c r="E14" s="30">
        <f>E15+E16</f>
        <v>2700.6041666666665</v>
      </c>
      <c r="F14" s="13">
        <f>F15+F16</f>
        <v>1</v>
      </c>
      <c r="G14" s="31">
        <f>G15+G16</f>
        <v>11147.970833333333</v>
      </c>
      <c r="H14" s="15">
        <f>G14/G14</f>
        <v>1</v>
      </c>
      <c r="K14" s="5"/>
      <c r="L14" s="5"/>
    </row>
    <row r="15" spans="1:12" ht="12.75" customHeight="1" x14ac:dyDescent="0.2">
      <c r="A15" s="16"/>
      <c r="B15" s="17" t="s">
        <v>4</v>
      </c>
      <c r="C15" s="18">
        <v>7182.333333333333</v>
      </c>
      <c r="D15" s="19">
        <f>C15/C14</f>
        <v>0.85024524408000912</v>
      </c>
      <c r="E15" s="18">
        <v>2033.2083333333333</v>
      </c>
      <c r="F15" s="20">
        <f>E15/E14</f>
        <v>0.75287165680519019</v>
      </c>
      <c r="G15" s="21">
        <f>C15+E15</f>
        <v>9215.5416666666661</v>
      </c>
      <c r="H15" s="22">
        <f>G15/G14</f>
        <v>0.82665642065652456</v>
      </c>
      <c r="K15" s="5"/>
      <c r="L15" s="5"/>
    </row>
    <row r="16" spans="1:12" ht="12.75" customHeight="1" x14ac:dyDescent="0.2">
      <c r="A16" s="23"/>
      <c r="B16" s="24" t="s">
        <v>5</v>
      </c>
      <c r="C16" s="25">
        <v>1265.0333333333333</v>
      </c>
      <c r="D16" s="26">
        <f>C16/C14</f>
        <v>0.14975475591999085</v>
      </c>
      <c r="E16" s="25">
        <v>667.39583333333337</v>
      </c>
      <c r="F16" s="27">
        <f>E16/E14</f>
        <v>0.24712834319480984</v>
      </c>
      <c r="G16" s="28">
        <f>C16+E16</f>
        <v>1932.4291666666668</v>
      </c>
      <c r="H16" s="29">
        <f>G16/G14</f>
        <v>0.17334357934347547</v>
      </c>
      <c r="K16" s="5"/>
      <c r="L16" s="5"/>
    </row>
    <row r="17" spans="1:12" ht="12.75" customHeight="1" x14ac:dyDescent="0.2">
      <c r="A17" s="16" t="s">
        <v>12</v>
      </c>
      <c r="B17" s="17" t="s">
        <v>3</v>
      </c>
      <c r="C17" s="30">
        <f>C18+C19</f>
        <v>558.83333333333337</v>
      </c>
      <c r="D17" s="12">
        <f>D18+D19</f>
        <v>1</v>
      </c>
      <c r="E17" s="30">
        <f>E18+E19</f>
        <v>5377.07125</v>
      </c>
      <c r="F17" s="13">
        <f>F18+F19</f>
        <v>1</v>
      </c>
      <c r="G17" s="31">
        <f>G18+G19</f>
        <v>5935.904583333333</v>
      </c>
      <c r="H17" s="15">
        <f>G17/G17</f>
        <v>1</v>
      </c>
      <c r="K17" s="5"/>
      <c r="L17" s="5"/>
    </row>
    <row r="18" spans="1:12" ht="12.75" customHeight="1" x14ac:dyDescent="0.2">
      <c r="A18" s="16"/>
      <c r="B18" s="17" t="s">
        <v>4</v>
      </c>
      <c r="C18" s="18">
        <v>495.86666666666667</v>
      </c>
      <c r="D18" s="19">
        <f>C18/C17</f>
        <v>0.88732478377572321</v>
      </c>
      <c r="E18" s="18">
        <v>3734.9749999999999</v>
      </c>
      <c r="F18" s="20">
        <f>E18/E17</f>
        <v>0.69461140207134131</v>
      </c>
      <c r="G18" s="21">
        <f>C18+E18</f>
        <v>4230.8416666666662</v>
      </c>
      <c r="H18" s="22">
        <f>G18/G17</f>
        <v>0.71275432535521299</v>
      </c>
      <c r="K18" s="5"/>
      <c r="L18" s="5"/>
    </row>
    <row r="19" spans="1:12" ht="12.75" customHeight="1" x14ac:dyDescent="0.2">
      <c r="A19" s="23"/>
      <c r="B19" s="24" t="s">
        <v>5</v>
      </c>
      <c r="C19" s="25">
        <v>62.966666666666669</v>
      </c>
      <c r="D19" s="26">
        <f>C19/C17</f>
        <v>0.11267521622427676</v>
      </c>
      <c r="E19" s="25">
        <v>1642.0962499999998</v>
      </c>
      <c r="F19" s="27">
        <f>E19/E17</f>
        <v>0.30538859792865863</v>
      </c>
      <c r="G19" s="28">
        <f>C19+E19</f>
        <v>1705.0629166666665</v>
      </c>
      <c r="H19" s="29">
        <f>G19/G17</f>
        <v>0.28724567464478701</v>
      </c>
      <c r="K19" s="5"/>
      <c r="L19" s="5"/>
    </row>
    <row r="20" spans="1:12" ht="12.75" customHeight="1" x14ac:dyDescent="0.2">
      <c r="A20" s="16" t="s">
        <v>13</v>
      </c>
      <c r="B20" s="17" t="s">
        <v>3</v>
      </c>
      <c r="C20" s="30">
        <f>C21+C22</f>
        <v>44562.766666666663</v>
      </c>
      <c r="D20" s="12">
        <f>D21+D22</f>
        <v>1</v>
      </c>
      <c r="E20" s="30">
        <f>E21+E22</f>
        <v>13643.800416666665</v>
      </c>
      <c r="F20" s="13">
        <f>F21+F22</f>
        <v>1</v>
      </c>
      <c r="G20" s="31">
        <f>G21+G22</f>
        <v>58206.567083333328</v>
      </c>
      <c r="H20" s="15">
        <f>G20/G20</f>
        <v>1</v>
      </c>
      <c r="K20" s="5"/>
      <c r="L20" s="5"/>
    </row>
    <row r="21" spans="1:12" ht="12.75" customHeight="1" x14ac:dyDescent="0.2">
      <c r="A21" s="16"/>
      <c r="B21" s="17" t="s">
        <v>4</v>
      </c>
      <c r="C21" s="18">
        <f>C9+C12+C15+C18</f>
        <v>30094.23333333333</v>
      </c>
      <c r="D21" s="19">
        <f>C21/C20</f>
        <v>0.67532237301244757</v>
      </c>
      <c r="E21" s="18">
        <f>E9+E12+E15+E18</f>
        <v>9245.9333333333325</v>
      </c>
      <c r="F21" s="20">
        <f>E21/E20</f>
        <v>0.67766553679859665</v>
      </c>
      <c r="G21" s="21">
        <f>C21+E21</f>
        <v>39340.166666666664</v>
      </c>
      <c r="H21" s="22">
        <f>G21/G20</f>
        <v>0.67587161789397465</v>
      </c>
      <c r="K21" s="5"/>
      <c r="L21" s="5"/>
    </row>
    <row r="22" spans="1:12" ht="12.75" customHeight="1" x14ac:dyDescent="0.2">
      <c r="A22" s="32"/>
      <c r="B22" s="33" t="s">
        <v>5</v>
      </c>
      <c r="C22" s="34">
        <f>C10+C13+C16+C19</f>
        <v>14468.533333333335</v>
      </c>
      <c r="D22" s="26">
        <f>C22/C20</f>
        <v>0.32467762698755243</v>
      </c>
      <c r="E22" s="34">
        <f>E10+E13+E16+E19</f>
        <v>4397.8670833333335</v>
      </c>
      <c r="F22" s="27">
        <f>E22/E20</f>
        <v>0.32233446320140341</v>
      </c>
      <c r="G22" s="35">
        <f>C22+E22</f>
        <v>18866.400416666667</v>
      </c>
      <c r="H22" s="29">
        <f>G22/G20</f>
        <v>0.32412838210602546</v>
      </c>
      <c r="K22" s="5"/>
      <c r="L22" s="5"/>
    </row>
    <row r="23" spans="1:12" ht="15" customHeight="1" x14ac:dyDescent="0.25">
      <c r="A23" s="47" t="s">
        <v>40</v>
      </c>
      <c r="B23" s="7"/>
      <c r="C23" s="7"/>
      <c r="D23" s="7"/>
      <c r="E23" s="7"/>
      <c r="F23" s="7"/>
      <c r="G23" s="7"/>
      <c r="H23" s="8"/>
      <c r="K23" s="5"/>
      <c r="L23" s="5"/>
    </row>
    <row r="24" spans="1:12" ht="12.75" customHeight="1" x14ac:dyDescent="0.2">
      <c r="A24" s="9" t="s">
        <v>8</v>
      </c>
      <c r="B24" s="10" t="s">
        <v>3</v>
      </c>
      <c r="C24" s="11">
        <f>C25+C26</f>
        <v>27525.466666666667</v>
      </c>
      <c r="D24" s="12">
        <f>D25+D26</f>
        <v>1</v>
      </c>
      <c r="E24" s="11">
        <f>E25+E26</f>
        <v>4408.75</v>
      </c>
      <c r="F24" s="13">
        <f>F25+F26</f>
        <v>1</v>
      </c>
      <c r="G24" s="14">
        <f>G25+G26</f>
        <v>31934.216666666667</v>
      </c>
      <c r="H24" s="15">
        <f>G24/G24</f>
        <v>1</v>
      </c>
      <c r="K24" s="5"/>
      <c r="L24" s="5"/>
    </row>
    <row r="25" spans="1:12" ht="12.75" customHeight="1" x14ac:dyDescent="0.2">
      <c r="A25" s="16"/>
      <c r="B25" s="17" t="s">
        <v>4</v>
      </c>
      <c r="C25" s="18">
        <v>15543.933333333332</v>
      </c>
      <c r="D25" s="19">
        <f>C25/C24</f>
        <v>0.56471098279895948</v>
      </c>
      <c r="E25" s="18">
        <v>2554.5833333333335</v>
      </c>
      <c r="F25" s="20">
        <f>E25/E24</f>
        <v>0.57943483602684065</v>
      </c>
      <c r="G25" s="21">
        <f>C25+E25</f>
        <v>18098.516666666666</v>
      </c>
      <c r="H25" s="22">
        <f>G25/G24</f>
        <v>0.56674371742326546</v>
      </c>
      <c r="K25" s="5"/>
      <c r="L25" s="5"/>
    </row>
    <row r="26" spans="1:12" ht="12.75" customHeight="1" x14ac:dyDescent="0.2">
      <c r="A26" s="23"/>
      <c r="B26" s="24" t="s">
        <v>5</v>
      </c>
      <c r="C26" s="25">
        <v>11981.533333333333</v>
      </c>
      <c r="D26" s="26">
        <f>C26/C24</f>
        <v>0.43528901720104046</v>
      </c>
      <c r="E26" s="25">
        <v>1854.1666666666667</v>
      </c>
      <c r="F26" s="27">
        <f>E26/E24</f>
        <v>0.42056516397315946</v>
      </c>
      <c r="G26" s="28">
        <f>C26+E26</f>
        <v>13835.699999999999</v>
      </c>
      <c r="H26" s="29">
        <f>G26/G24</f>
        <v>0.43325628257673454</v>
      </c>
      <c r="K26" s="5"/>
      <c r="L26" s="5"/>
    </row>
    <row r="27" spans="1:12" ht="12.75" customHeight="1" x14ac:dyDescent="0.2">
      <c r="A27" s="16" t="s">
        <v>10</v>
      </c>
      <c r="B27" s="17" t="s">
        <v>3</v>
      </c>
      <c r="C27" s="30">
        <f>C28+C29</f>
        <v>8108.3</v>
      </c>
      <c r="D27" s="12">
        <f>D28+D29</f>
        <v>1</v>
      </c>
      <c r="E27" s="30">
        <f>E28+E29</f>
        <v>1161.5208333333333</v>
      </c>
      <c r="F27" s="13">
        <f>F28+F29</f>
        <v>1</v>
      </c>
      <c r="G27" s="31">
        <f>G28+G29</f>
        <v>9269.8208333333332</v>
      </c>
      <c r="H27" s="15">
        <f>G27/G27</f>
        <v>1</v>
      </c>
      <c r="K27" s="5"/>
      <c r="L27" s="5"/>
    </row>
    <row r="28" spans="1:12" ht="12.75" customHeight="1" x14ac:dyDescent="0.2">
      <c r="A28" s="16"/>
      <c r="B28" s="17" t="s">
        <v>4</v>
      </c>
      <c r="C28" s="18">
        <v>6943.6333333333332</v>
      </c>
      <c r="D28" s="19">
        <f>C28/C27</f>
        <v>0.85636117722991667</v>
      </c>
      <c r="E28" s="18">
        <v>1000.5</v>
      </c>
      <c r="F28" s="20">
        <f>E28/E27</f>
        <v>0.86137068857281229</v>
      </c>
      <c r="G28" s="21">
        <f>C28+E28</f>
        <v>7944.1333333333332</v>
      </c>
      <c r="H28" s="22">
        <f>G28/G27</f>
        <v>0.85698887563900239</v>
      </c>
      <c r="K28" s="5"/>
      <c r="L28" s="5"/>
    </row>
    <row r="29" spans="1:12" ht="12.75" customHeight="1" x14ac:dyDescent="0.2">
      <c r="A29" s="23"/>
      <c r="B29" s="24" t="s">
        <v>5</v>
      </c>
      <c r="C29" s="25">
        <v>1164.6666666666667</v>
      </c>
      <c r="D29" s="26">
        <f>C29/C27</f>
        <v>0.14363882277008333</v>
      </c>
      <c r="E29" s="25">
        <v>161.02083333333334</v>
      </c>
      <c r="F29" s="27">
        <f>E29/E27</f>
        <v>0.13862931142718779</v>
      </c>
      <c r="G29" s="28">
        <f>C29+E29</f>
        <v>1325.6875</v>
      </c>
      <c r="H29" s="29">
        <f>G29/G27</f>
        <v>0.14301112436099764</v>
      </c>
      <c r="K29" s="5"/>
      <c r="L29" s="5"/>
    </row>
    <row r="30" spans="1:12" ht="12.75" customHeight="1" x14ac:dyDescent="0.2">
      <c r="A30" s="16" t="s">
        <v>11</v>
      </c>
      <c r="B30" s="17" t="s">
        <v>3</v>
      </c>
      <c r="C30" s="30">
        <f>C31+C32</f>
        <v>8583.5666666666675</v>
      </c>
      <c r="D30" s="12">
        <f>D31+D32</f>
        <v>0.99999999999999989</v>
      </c>
      <c r="E30" s="30">
        <f>E31+E32</f>
        <v>2874.8125</v>
      </c>
      <c r="F30" s="13">
        <f>F31+F32</f>
        <v>1</v>
      </c>
      <c r="G30" s="31">
        <f>G31+G32</f>
        <v>11458.379166666668</v>
      </c>
      <c r="H30" s="15">
        <f>G30/G30</f>
        <v>1</v>
      </c>
      <c r="K30" s="5"/>
      <c r="L30" s="5"/>
    </row>
    <row r="31" spans="1:12" ht="12.75" customHeight="1" x14ac:dyDescent="0.2">
      <c r="A31" s="16"/>
      <c r="B31" s="17" t="s">
        <v>4</v>
      </c>
      <c r="C31" s="18">
        <v>7330.666666666667</v>
      </c>
      <c r="D31" s="19">
        <f>C31/C30</f>
        <v>0.85403503594077046</v>
      </c>
      <c r="E31" s="18">
        <v>2321.1041666666665</v>
      </c>
      <c r="F31" s="20">
        <f>E31/E30</f>
        <v>0.80739323579073996</v>
      </c>
      <c r="G31" s="21">
        <f>C31+E31</f>
        <v>9651.7708333333339</v>
      </c>
      <c r="H31" s="22">
        <f>G31/G30</f>
        <v>0.84233299430438646</v>
      </c>
      <c r="K31" s="5"/>
      <c r="L31" s="5"/>
    </row>
    <row r="32" spans="1:12" ht="12.75" customHeight="1" x14ac:dyDescent="0.2">
      <c r="A32" s="23"/>
      <c r="B32" s="24" t="s">
        <v>5</v>
      </c>
      <c r="C32" s="25">
        <v>1252.9000000000001</v>
      </c>
      <c r="D32" s="26">
        <f>C32/C30</f>
        <v>0.14596496405922946</v>
      </c>
      <c r="E32" s="25">
        <v>553.70833333333337</v>
      </c>
      <c r="F32" s="27">
        <f>E32/E30</f>
        <v>0.19260676420926004</v>
      </c>
      <c r="G32" s="28">
        <f>C32+E32</f>
        <v>1806.6083333333336</v>
      </c>
      <c r="H32" s="29">
        <f>G32/G30</f>
        <v>0.15766700569561359</v>
      </c>
      <c r="K32" s="5"/>
      <c r="L32" s="5"/>
    </row>
    <row r="33" spans="1:12" ht="12.75" customHeight="1" x14ac:dyDescent="0.2">
      <c r="A33" s="16" t="s">
        <v>12</v>
      </c>
      <c r="B33" s="17" t="s">
        <v>3</v>
      </c>
      <c r="C33" s="30">
        <f>C34+C35</f>
        <v>541.0333333333333</v>
      </c>
      <c r="D33" s="12">
        <f>D34+D35</f>
        <v>1</v>
      </c>
      <c r="E33" s="30">
        <f>E34+E35</f>
        <v>5543.9433333333327</v>
      </c>
      <c r="F33" s="13">
        <f>F34+F35</f>
        <v>1</v>
      </c>
      <c r="G33" s="31">
        <f>G34+G35</f>
        <v>6084.9766666666656</v>
      </c>
      <c r="H33" s="15">
        <f>G33/G33</f>
        <v>1</v>
      </c>
      <c r="K33" s="5"/>
      <c r="L33" s="5"/>
    </row>
    <row r="34" spans="1:12" ht="12.75" customHeight="1" x14ac:dyDescent="0.2">
      <c r="A34" s="16"/>
      <c r="B34" s="17" t="s">
        <v>4</v>
      </c>
      <c r="C34" s="18">
        <v>489.45</v>
      </c>
      <c r="D34" s="19">
        <f>C34/C33</f>
        <v>0.90465775368122736</v>
      </c>
      <c r="E34" s="18">
        <v>3848.8366666666661</v>
      </c>
      <c r="F34" s="20">
        <f>E34/E33</f>
        <v>0.69424170400972107</v>
      </c>
      <c r="G34" s="21">
        <f>C34+E34</f>
        <v>4338.286666666666</v>
      </c>
      <c r="H34" s="22">
        <f>G34/G33</f>
        <v>0.7129504194209455</v>
      </c>
      <c r="K34" s="5"/>
      <c r="L34" s="5"/>
    </row>
    <row r="35" spans="1:12" ht="12.75" customHeight="1" x14ac:dyDescent="0.2">
      <c r="A35" s="23"/>
      <c r="B35" s="24" t="s">
        <v>5</v>
      </c>
      <c r="C35" s="25">
        <v>51.583333333333336</v>
      </c>
      <c r="D35" s="26">
        <f>C35/C33</f>
        <v>9.5342246318772722E-2</v>
      </c>
      <c r="E35" s="25">
        <v>1695.1066666666666</v>
      </c>
      <c r="F35" s="27">
        <f>E35/E33</f>
        <v>0.30575829599027887</v>
      </c>
      <c r="G35" s="28">
        <f>C35+E35</f>
        <v>1746.6899999999998</v>
      </c>
      <c r="H35" s="29">
        <f>G35/G33</f>
        <v>0.28704958057905455</v>
      </c>
      <c r="K35" s="5"/>
      <c r="L35" s="5"/>
    </row>
    <row r="36" spans="1:12" ht="12.75" customHeight="1" x14ac:dyDescent="0.2">
      <c r="A36" s="16" t="s">
        <v>13</v>
      </c>
      <c r="B36" s="17" t="s">
        <v>3</v>
      </c>
      <c r="C36" s="30">
        <f>C37+C38</f>
        <v>44758.366666666669</v>
      </c>
      <c r="D36" s="12">
        <f>D37+D38</f>
        <v>1</v>
      </c>
      <c r="E36" s="30">
        <f>E37+E38</f>
        <v>13989.026666666667</v>
      </c>
      <c r="F36" s="13">
        <f>F37+F38</f>
        <v>1</v>
      </c>
      <c r="G36" s="31">
        <f>G37+G38</f>
        <v>58747.393333333341</v>
      </c>
      <c r="H36" s="15">
        <f>G36/G36</f>
        <v>1</v>
      </c>
      <c r="K36" s="5"/>
      <c r="L36" s="5"/>
    </row>
    <row r="37" spans="1:12" ht="12.75" customHeight="1" x14ac:dyDescent="0.2">
      <c r="A37" s="16"/>
      <c r="B37" s="17" t="s">
        <v>4</v>
      </c>
      <c r="C37" s="18">
        <f>C25+C28+C31+C34</f>
        <v>30307.683333333334</v>
      </c>
      <c r="D37" s="19">
        <f>C37/C36</f>
        <v>0.67714006543283156</v>
      </c>
      <c r="E37" s="18">
        <f>E25+E28+E31+E34</f>
        <v>9725.0241666666661</v>
      </c>
      <c r="F37" s="20">
        <f>E37/E36</f>
        <v>0.69518947946819265</v>
      </c>
      <c r="G37" s="21">
        <f>C37+E37</f>
        <v>40032.707500000004</v>
      </c>
      <c r="H37" s="22">
        <f>G37/G36</f>
        <v>0.68143802181747859</v>
      </c>
      <c r="K37" s="5"/>
      <c r="L37" s="5"/>
    </row>
    <row r="38" spans="1:12" ht="12.75" customHeight="1" x14ac:dyDescent="0.2">
      <c r="A38" s="32"/>
      <c r="B38" s="33" t="s">
        <v>5</v>
      </c>
      <c r="C38" s="34">
        <f>C26+C29+C32+C35</f>
        <v>14450.683333333332</v>
      </c>
      <c r="D38" s="26">
        <f>C38/C36</f>
        <v>0.32285993456716844</v>
      </c>
      <c r="E38" s="34">
        <f>E26+E29+E32+E35</f>
        <v>4264.0025000000005</v>
      </c>
      <c r="F38" s="27">
        <f>E38/E36</f>
        <v>0.30481052053180735</v>
      </c>
      <c r="G38" s="35">
        <f>C38+E38</f>
        <v>18714.685833333333</v>
      </c>
      <c r="H38" s="29">
        <f>G38/G36</f>
        <v>0.3185619781825213</v>
      </c>
      <c r="K38" s="5"/>
      <c r="L38" s="5"/>
    </row>
    <row r="39" spans="1:12" ht="15" customHeight="1" x14ac:dyDescent="0.25">
      <c r="A39" s="47" t="s">
        <v>39</v>
      </c>
      <c r="B39" s="7"/>
      <c r="C39" s="7"/>
      <c r="D39" s="7"/>
      <c r="E39" s="7"/>
      <c r="F39" s="7"/>
      <c r="G39" s="7"/>
      <c r="H39" s="8"/>
      <c r="K39" s="5"/>
      <c r="L39" s="5"/>
    </row>
    <row r="40" spans="1:12" ht="12.75" customHeight="1" x14ac:dyDescent="0.2">
      <c r="A40" s="9" t="s">
        <v>8</v>
      </c>
      <c r="B40" s="10" t="s">
        <v>3</v>
      </c>
      <c r="C40" s="11">
        <f>C41+C42</f>
        <v>27615.966666666667</v>
      </c>
      <c r="D40" s="12">
        <f>D41+D42</f>
        <v>1</v>
      </c>
      <c r="E40" s="11">
        <f>E41+E42</f>
        <v>4203.541666666667</v>
      </c>
      <c r="F40" s="13">
        <f>F41+F42</f>
        <v>1</v>
      </c>
      <c r="G40" s="14">
        <f>G41+G42</f>
        <v>31819.508333333331</v>
      </c>
      <c r="H40" s="15">
        <f>G40/G40</f>
        <v>1</v>
      </c>
      <c r="K40" s="5"/>
      <c r="L40" s="5"/>
    </row>
    <row r="41" spans="1:12" ht="12.75" customHeight="1" x14ac:dyDescent="0.2">
      <c r="A41" s="16"/>
      <c r="B41" s="17" t="s">
        <v>4</v>
      </c>
      <c r="C41" s="18">
        <v>16180.966666666667</v>
      </c>
      <c r="D41" s="19">
        <f>C41/C40</f>
        <v>0.58592794747965848</v>
      </c>
      <c r="E41" s="18">
        <v>2619.3333333333335</v>
      </c>
      <c r="F41" s="20">
        <f>E41/E40</f>
        <v>0.62312534073449966</v>
      </c>
      <c r="G41" s="21">
        <f>C41+E41</f>
        <v>18800.3</v>
      </c>
      <c r="H41" s="22">
        <f>G41/G40</f>
        <v>0.5908419389467835</v>
      </c>
      <c r="K41" s="5"/>
      <c r="L41" s="5"/>
    </row>
    <row r="42" spans="1:12" ht="12.75" customHeight="1" x14ac:dyDescent="0.2">
      <c r="A42" s="23"/>
      <c r="B42" s="24" t="s">
        <v>5</v>
      </c>
      <c r="C42" s="25">
        <v>11435</v>
      </c>
      <c r="D42" s="26">
        <f>C42/C40</f>
        <v>0.41407205252034146</v>
      </c>
      <c r="E42" s="25">
        <v>1584.2083333333333</v>
      </c>
      <c r="F42" s="27">
        <f>E42/E40</f>
        <v>0.37687465926550029</v>
      </c>
      <c r="G42" s="28">
        <f>C42+E42</f>
        <v>13019.208333333334</v>
      </c>
      <c r="H42" s="29">
        <f>G42/G40</f>
        <v>0.40915806105321662</v>
      </c>
      <c r="K42" s="5"/>
      <c r="L42" s="5"/>
    </row>
    <row r="43" spans="1:12" ht="12.75" customHeight="1" x14ac:dyDescent="0.2">
      <c r="A43" s="16" t="s">
        <v>10</v>
      </c>
      <c r="B43" s="17" t="s">
        <v>3</v>
      </c>
      <c r="C43" s="30">
        <f>C44+C45</f>
        <v>8405.5333333333328</v>
      </c>
      <c r="D43" s="12">
        <f>D44+D45</f>
        <v>1</v>
      </c>
      <c r="E43" s="30">
        <f>E44+E45</f>
        <v>1180.0208333333335</v>
      </c>
      <c r="F43" s="13">
        <f>F44+F45</f>
        <v>1</v>
      </c>
      <c r="G43" s="31">
        <f>G44+G45</f>
        <v>9585.5541666666668</v>
      </c>
      <c r="H43" s="15">
        <f>G43/G43</f>
        <v>1</v>
      </c>
      <c r="K43" s="5"/>
      <c r="L43" s="5"/>
    </row>
    <row r="44" spans="1:12" ht="12.75" customHeight="1" x14ac:dyDescent="0.2">
      <c r="A44" s="16"/>
      <c r="B44" s="17" t="s">
        <v>4</v>
      </c>
      <c r="C44" s="18">
        <v>7331.7333333333336</v>
      </c>
      <c r="D44" s="19">
        <f>C44/C43</f>
        <v>0.87225081890500711</v>
      </c>
      <c r="E44" s="18">
        <v>1016.3958333333334</v>
      </c>
      <c r="F44" s="20">
        <f>E44/E43</f>
        <v>0.86133719390547481</v>
      </c>
      <c r="G44" s="21">
        <f>C44+E44</f>
        <v>8348.1291666666675</v>
      </c>
      <c r="H44" s="22">
        <f>G44/G43</f>
        <v>0.87090730713273845</v>
      </c>
      <c r="K44" s="5"/>
      <c r="L44" s="5"/>
    </row>
    <row r="45" spans="1:12" ht="12.75" customHeight="1" x14ac:dyDescent="0.2">
      <c r="A45" s="23"/>
      <c r="B45" s="24" t="s">
        <v>5</v>
      </c>
      <c r="C45" s="25">
        <v>1073.8</v>
      </c>
      <c r="D45" s="26">
        <f>C45/C43</f>
        <v>0.12774918109499298</v>
      </c>
      <c r="E45" s="25">
        <v>163.625</v>
      </c>
      <c r="F45" s="27">
        <f>E45/E43</f>
        <v>0.13866280609452514</v>
      </c>
      <c r="G45" s="28">
        <f>C45+E45</f>
        <v>1237.425</v>
      </c>
      <c r="H45" s="29">
        <f>G45/G43</f>
        <v>0.12909269286726163</v>
      </c>
      <c r="K45" s="5"/>
      <c r="L45" s="5"/>
    </row>
    <row r="46" spans="1:12" ht="12.75" customHeight="1" x14ac:dyDescent="0.2">
      <c r="A46" s="16" t="s">
        <v>11</v>
      </c>
      <c r="B46" s="17" t="s">
        <v>3</v>
      </c>
      <c r="C46" s="30">
        <f>C47+C48</f>
        <v>9008.0666666666675</v>
      </c>
      <c r="D46" s="12">
        <f>D47+D48</f>
        <v>0.99999999999999989</v>
      </c>
      <c r="E46" s="30">
        <f>E47+E48</f>
        <v>2880.5416666666665</v>
      </c>
      <c r="F46" s="13">
        <f>F47+F48</f>
        <v>1</v>
      </c>
      <c r="G46" s="31">
        <f>G47+G48</f>
        <v>11888.608333333334</v>
      </c>
      <c r="H46" s="15">
        <f>G46/G46</f>
        <v>1</v>
      </c>
      <c r="K46" s="5"/>
      <c r="L46" s="5"/>
    </row>
    <row r="47" spans="1:12" ht="12.75" customHeight="1" x14ac:dyDescent="0.2">
      <c r="A47" s="16"/>
      <c r="B47" s="17" t="s">
        <v>4</v>
      </c>
      <c r="C47" s="18">
        <v>7803.9333333333334</v>
      </c>
      <c r="D47" s="19">
        <f>C47/C46</f>
        <v>0.86632721782698463</v>
      </c>
      <c r="E47" s="18">
        <v>2436.25</v>
      </c>
      <c r="F47" s="20">
        <f>E47/E46</f>
        <v>0.8457610692433426</v>
      </c>
      <c r="G47" s="21">
        <f>C47+E47</f>
        <v>10240.183333333334</v>
      </c>
      <c r="H47" s="22">
        <f>G47/G46</f>
        <v>0.86134415788783802</v>
      </c>
      <c r="K47" s="5"/>
      <c r="L47" s="5"/>
    </row>
    <row r="48" spans="1:12" ht="12.75" customHeight="1" x14ac:dyDescent="0.2">
      <c r="A48" s="23"/>
      <c r="B48" s="24" t="s">
        <v>5</v>
      </c>
      <c r="C48" s="25">
        <v>1204.1333333333334</v>
      </c>
      <c r="D48" s="26">
        <f>C48/C46</f>
        <v>0.13367278217301529</v>
      </c>
      <c r="E48" s="25">
        <v>444.29166666666669</v>
      </c>
      <c r="F48" s="27">
        <f>E48/E46</f>
        <v>0.15423893075665748</v>
      </c>
      <c r="G48" s="28">
        <f>C48+E48</f>
        <v>1648.4250000000002</v>
      </c>
      <c r="H48" s="29">
        <f>G48/G46</f>
        <v>0.138655842112162</v>
      </c>
      <c r="K48" s="5"/>
      <c r="L48" s="5"/>
    </row>
    <row r="49" spans="1:12" ht="12.75" customHeight="1" x14ac:dyDescent="0.2">
      <c r="A49" s="16" t="s">
        <v>12</v>
      </c>
      <c r="B49" s="17" t="s">
        <v>3</v>
      </c>
      <c r="C49" s="30">
        <f>C50+C51</f>
        <v>541.5333333333333</v>
      </c>
      <c r="D49" s="12">
        <f>D50+D51</f>
        <v>1</v>
      </c>
      <c r="E49" s="30">
        <f>E50+E51</f>
        <v>5816.604166666667</v>
      </c>
      <c r="F49" s="13">
        <f>F50+F51</f>
        <v>1</v>
      </c>
      <c r="G49" s="31">
        <f>G50+G51</f>
        <v>6358.1374999999998</v>
      </c>
      <c r="H49" s="15">
        <f>G49/G49</f>
        <v>1</v>
      </c>
      <c r="K49" s="5"/>
      <c r="L49" s="5"/>
    </row>
    <row r="50" spans="1:12" ht="12.75" customHeight="1" x14ac:dyDescent="0.2">
      <c r="A50" s="16"/>
      <c r="B50" s="17" t="s">
        <v>4</v>
      </c>
      <c r="C50" s="18">
        <v>499.58333333333331</v>
      </c>
      <c r="D50" s="19">
        <f>C50/C49</f>
        <v>0.92253477779145643</v>
      </c>
      <c r="E50" s="18">
        <v>4224.9333333333334</v>
      </c>
      <c r="F50" s="20">
        <f>E50/E49</f>
        <v>0.72635737490016006</v>
      </c>
      <c r="G50" s="21">
        <f>C50+E50</f>
        <v>4724.5166666666664</v>
      </c>
      <c r="H50" s="22">
        <f>G50/G49</f>
        <v>0.74306613637510455</v>
      </c>
      <c r="K50" s="5"/>
      <c r="L50" s="5"/>
    </row>
    <row r="51" spans="1:12" ht="12.75" customHeight="1" x14ac:dyDescent="0.2">
      <c r="A51" s="23"/>
      <c r="B51" s="24" t="s">
        <v>5</v>
      </c>
      <c r="C51" s="25">
        <v>41.95</v>
      </c>
      <c r="D51" s="26">
        <f>C51/C49</f>
        <v>7.7465222208543655E-2</v>
      </c>
      <c r="E51" s="25">
        <v>1591.6708333333333</v>
      </c>
      <c r="F51" s="27">
        <f>E51/E49</f>
        <v>0.27364262509983989</v>
      </c>
      <c r="G51" s="28">
        <f>C51+E51</f>
        <v>1633.6208333333334</v>
      </c>
      <c r="H51" s="29">
        <f>G51/G49</f>
        <v>0.2569338636248954</v>
      </c>
      <c r="K51" s="5"/>
      <c r="L51" s="5"/>
    </row>
    <row r="52" spans="1:12" ht="12.75" customHeight="1" x14ac:dyDescent="0.2">
      <c r="A52" s="16" t="s">
        <v>13</v>
      </c>
      <c r="B52" s="17" t="s">
        <v>3</v>
      </c>
      <c r="C52" s="30">
        <f>C53+C54</f>
        <v>45571.1</v>
      </c>
      <c r="D52" s="12">
        <f>D53+D54</f>
        <v>1</v>
      </c>
      <c r="E52" s="30">
        <f>E53+E54</f>
        <v>14080.708333333334</v>
      </c>
      <c r="F52" s="13">
        <f>F53+F54</f>
        <v>1</v>
      </c>
      <c r="G52" s="31">
        <f>G53+G54</f>
        <v>59651.808333333334</v>
      </c>
      <c r="H52" s="15">
        <f>G52/G52</f>
        <v>1</v>
      </c>
      <c r="K52" s="5"/>
      <c r="L52" s="5"/>
    </row>
    <row r="53" spans="1:12" ht="12.75" customHeight="1" x14ac:dyDescent="0.2">
      <c r="A53" s="16"/>
      <c r="B53" s="17" t="s">
        <v>4</v>
      </c>
      <c r="C53" s="18">
        <f>C41+C44+C47+C50</f>
        <v>31816.216666666667</v>
      </c>
      <c r="D53" s="19">
        <f>C53/C52</f>
        <v>0.698166528055427</v>
      </c>
      <c r="E53" s="18">
        <f>E41+E44+E47+E50</f>
        <v>10296.9125</v>
      </c>
      <c r="F53" s="20">
        <f>E53/E52</f>
        <v>0.73127801927578218</v>
      </c>
      <c r="G53" s="21">
        <f>C53+E53</f>
        <v>42113.129166666666</v>
      </c>
      <c r="H53" s="22">
        <f>G53/G52</f>
        <v>0.70598243948178707</v>
      </c>
      <c r="K53" s="5"/>
      <c r="L53" s="5"/>
    </row>
    <row r="54" spans="1:12" ht="12.75" customHeight="1" x14ac:dyDescent="0.2">
      <c r="A54" s="32"/>
      <c r="B54" s="33" t="s">
        <v>5</v>
      </c>
      <c r="C54" s="34">
        <f>C42+C45+C48+C51</f>
        <v>13754.883333333333</v>
      </c>
      <c r="D54" s="26">
        <f>C54/C52</f>
        <v>0.30183347194457305</v>
      </c>
      <c r="E54" s="34">
        <f>E42+E45+E48+E51</f>
        <v>3783.7958333333336</v>
      </c>
      <c r="F54" s="27">
        <f>E54/E52</f>
        <v>0.26872198072421782</v>
      </c>
      <c r="G54" s="35">
        <f>C54+E54</f>
        <v>17538.679166666669</v>
      </c>
      <c r="H54" s="29">
        <f>G54/G52</f>
        <v>0.29401756051821287</v>
      </c>
      <c r="K54" s="5"/>
      <c r="L54" s="5"/>
    </row>
    <row r="55" spans="1:12" ht="15" customHeight="1" x14ac:dyDescent="0.25">
      <c r="A55" s="47" t="s">
        <v>38</v>
      </c>
      <c r="B55" s="7"/>
      <c r="C55" s="7"/>
      <c r="D55" s="7"/>
      <c r="E55" s="7"/>
      <c r="F55" s="7"/>
      <c r="G55" s="7"/>
      <c r="H55" s="8"/>
      <c r="K55" s="5"/>
      <c r="L55" s="5"/>
    </row>
    <row r="56" spans="1:12" ht="12.75" customHeight="1" x14ac:dyDescent="0.2">
      <c r="A56" s="9" t="s">
        <v>8</v>
      </c>
      <c r="B56" s="10" t="s">
        <v>3</v>
      </c>
      <c r="C56" s="11">
        <f>C57+C58</f>
        <v>27874.53</v>
      </c>
      <c r="D56" s="12">
        <f>D57+D58</f>
        <v>1</v>
      </c>
      <c r="E56" s="11">
        <f>E57+E58</f>
        <v>4143.92</v>
      </c>
      <c r="F56" s="13">
        <f>F57+F58</f>
        <v>1</v>
      </c>
      <c r="G56" s="14">
        <f>G57+G58</f>
        <v>32018.45</v>
      </c>
      <c r="H56" s="15">
        <f>G56/G56</f>
        <v>1</v>
      </c>
      <c r="K56" s="5"/>
      <c r="L56" s="5"/>
    </row>
    <row r="57" spans="1:12" ht="12.75" customHeight="1" x14ac:dyDescent="0.2">
      <c r="A57" s="16"/>
      <c r="B57" s="17" t="s">
        <v>4</v>
      </c>
      <c r="C57" s="18">
        <v>16096.07</v>
      </c>
      <c r="D57" s="19">
        <f>C57/C56</f>
        <v>0.57744722511913205</v>
      </c>
      <c r="E57" s="18">
        <v>2526.04</v>
      </c>
      <c r="F57" s="20">
        <f>E57/E56</f>
        <v>0.60957740496920787</v>
      </c>
      <c r="G57" s="21">
        <f>C57+E57</f>
        <v>18622.11</v>
      </c>
      <c r="H57" s="22">
        <f>G57/G56</f>
        <v>0.5816056055180685</v>
      </c>
      <c r="K57" s="5"/>
      <c r="L57" s="5"/>
    </row>
    <row r="58" spans="1:12" ht="12.75" customHeight="1" x14ac:dyDescent="0.2">
      <c r="A58" s="23"/>
      <c r="B58" s="24" t="s">
        <v>5</v>
      </c>
      <c r="C58" s="25">
        <v>11778.46</v>
      </c>
      <c r="D58" s="26">
        <f>C58/C56</f>
        <v>0.42255277488086795</v>
      </c>
      <c r="E58" s="25">
        <v>1617.88</v>
      </c>
      <c r="F58" s="27">
        <f>E58/E56</f>
        <v>0.39042259503079213</v>
      </c>
      <c r="G58" s="28">
        <f>C58+E58</f>
        <v>13396.34</v>
      </c>
      <c r="H58" s="29">
        <f>G58/G56</f>
        <v>0.4183943944819315</v>
      </c>
      <c r="K58" s="5"/>
      <c r="L58" s="5"/>
    </row>
    <row r="59" spans="1:12" ht="12.75" customHeight="1" x14ac:dyDescent="0.2">
      <c r="A59" s="16" t="s">
        <v>10</v>
      </c>
      <c r="B59" s="17" t="s">
        <v>3</v>
      </c>
      <c r="C59" s="30">
        <f>C60+C61</f>
        <v>8883.6333333333332</v>
      </c>
      <c r="D59" s="12">
        <f>D60+D61</f>
        <v>1</v>
      </c>
      <c r="E59" s="30">
        <f>E60+E61</f>
        <v>1163.6458333333333</v>
      </c>
      <c r="F59" s="13">
        <f>F60+F61</f>
        <v>1</v>
      </c>
      <c r="G59" s="31">
        <f>G60+G61</f>
        <v>10047.279166666667</v>
      </c>
      <c r="H59" s="15">
        <f>G59/G59</f>
        <v>1</v>
      </c>
      <c r="K59" s="5"/>
      <c r="L59" s="5"/>
    </row>
    <row r="60" spans="1:12" ht="12.75" customHeight="1" x14ac:dyDescent="0.2">
      <c r="A60" s="16"/>
      <c r="B60" s="17" t="s">
        <v>4</v>
      </c>
      <c r="C60" s="18">
        <v>7704.7</v>
      </c>
      <c r="D60" s="19">
        <f>C60/C59</f>
        <v>0.8672915361207314</v>
      </c>
      <c r="E60" s="18">
        <v>992.72916666666663</v>
      </c>
      <c r="F60" s="20">
        <f>E60/E59</f>
        <v>0.85311968489839762</v>
      </c>
      <c r="G60" s="21">
        <f>C60+E60</f>
        <v>8697.4291666666668</v>
      </c>
      <c r="H60" s="22">
        <f>G60/G59</f>
        <v>0.86565019468371829</v>
      </c>
      <c r="K60" s="5"/>
      <c r="L60" s="5"/>
    </row>
    <row r="61" spans="1:12" ht="12.75" customHeight="1" x14ac:dyDescent="0.2">
      <c r="A61" s="23"/>
      <c r="B61" s="24" t="s">
        <v>5</v>
      </c>
      <c r="C61" s="25">
        <v>1178.9333333333334</v>
      </c>
      <c r="D61" s="26">
        <f>C61/C59</f>
        <v>0.13270846387926863</v>
      </c>
      <c r="E61" s="25">
        <v>170.91666666666666</v>
      </c>
      <c r="F61" s="27">
        <f>E61/E59</f>
        <v>0.14688031510160238</v>
      </c>
      <c r="G61" s="28">
        <f>C61+E61</f>
        <v>1349.8500000000001</v>
      </c>
      <c r="H61" s="29">
        <f>G61/G59</f>
        <v>0.13434980531628174</v>
      </c>
      <c r="K61" s="5"/>
      <c r="L61" s="5"/>
    </row>
    <row r="62" spans="1:12" ht="12.75" customHeight="1" x14ac:dyDescent="0.2">
      <c r="A62" s="16" t="s">
        <v>11</v>
      </c>
      <c r="B62" s="17" t="s">
        <v>3</v>
      </c>
      <c r="C62" s="30">
        <f>C63+C64</f>
        <v>9233.7666666666664</v>
      </c>
      <c r="D62" s="12">
        <f>D63+D64</f>
        <v>1</v>
      </c>
      <c r="E62" s="30">
        <f>E63+E64</f>
        <v>2520.5</v>
      </c>
      <c r="F62" s="13">
        <f>F63+F64</f>
        <v>1</v>
      </c>
      <c r="G62" s="31">
        <f>G63+G64</f>
        <v>11754.266666666666</v>
      </c>
      <c r="H62" s="15">
        <f>G62/G62</f>
        <v>1</v>
      </c>
      <c r="K62" s="5"/>
      <c r="L62" s="5"/>
    </row>
    <row r="63" spans="1:12" ht="12.75" customHeight="1" x14ac:dyDescent="0.2">
      <c r="A63" s="16"/>
      <c r="B63" s="17" t="s">
        <v>4</v>
      </c>
      <c r="C63" s="18">
        <v>7916.6</v>
      </c>
      <c r="D63" s="19">
        <f>C63/C62</f>
        <v>0.85735326500922349</v>
      </c>
      <c r="E63" s="18">
        <v>2099.6875</v>
      </c>
      <c r="F63" s="20">
        <f>E63/E62</f>
        <v>0.8330440388811744</v>
      </c>
      <c r="G63" s="21">
        <f>C63+E63</f>
        <v>10016.2875</v>
      </c>
      <c r="H63" s="22">
        <f>G63/G62</f>
        <v>0.85214057023265311</v>
      </c>
      <c r="K63" s="5"/>
      <c r="L63" s="5"/>
    </row>
    <row r="64" spans="1:12" ht="12.75" customHeight="1" x14ac:dyDescent="0.2">
      <c r="A64" s="23"/>
      <c r="B64" s="24" t="s">
        <v>5</v>
      </c>
      <c r="C64" s="25">
        <v>1317.1666666666667</v>
      </c>
      <c r="D64" s="26">
        <f>C64/C62</f>
        <v>0.14264673499077662</v>
      </c>
      <c r="E64" s="25">
        <v>420.8125</v>
      </c>
      <c r="F64" s="27">
        <f>E64/E62</f>
        <v>0.16695596111882563</v>
      </c>
      <c r="G64" s="28">
        <f>C64+E64</f>
        <v>1737.9791666666667</v>
      </c>
      <c r="H64" s="29">
        <f>G64/G62</f>
        <v>0.14785942976734689</v>
      </c>
      <c r="K64" s="5"/>
      <c r="L64" s="5"/>
    </row>
    <row r="65" spans="1:12" ht="12.75" customHeight="1" x14ac:dyDescent="0.2">
      <c r="A65" s="16" t="s">
        <v>12</v>
      </c>
      <c r="B65" s="17" t="s">
        <v>3</v>
      </c>
      <c r="C65" s="30">
        <f>C66+C67</f>
        <v>596.7166666666667</v>
      </c>
      <c r="D65" s="12">
        <f>D66+D67</f>
        <v>1</v>
      </c>
      <c r="E65" s="30">
        <f>E66+E67</f>
        <v>5331.7791666666662</v>
      </c>
      <c r="F65" s="13">
        <f>F66+F67</f>
        <v>1</v>
      </c>
      <c r="G65" s="31">
        <f>G66+G67</f>
        <v>5928.4958333333334</v>
      </c>
      <c r="H65" s="15">
        <f>G65/G65</f>
        <v>1</v>
      </c>
      <c r="K65" s="5"/>
      <c r="L65" s="5"/>
    </row>
    <row r="66" spans="1:12" ht="12.75" customHeight="1" x14ac:dyDescent="0.2">
      <c r="A66" s="16"/>
      <c r="B66" s="17" t="s">
        <v>4</v>
      </c>
      <c r="C66" s="18">
        <v>554.31666666666672</v>
      </c>
      <c r="D66" s="19">
        <f>C66/C65</f>
        <v>0.92894450185738631</v>
      </c>
      <c r="E66" s="18">
        <v>3954.1041666666665</v>
      </c>
      <c r="F66" s="20">
        <f>E66/E65</f>
        <v>0.7416106412259198</v>
      </c>
      <c r="G66" s="21">
        <f>C66+E66</f>
        <v>4508.4208333333336</v>
      </c>
      <c r="H66" s="22">
        <f>G66/G65</f>
        <v>0.76046622281227882</v>
      </c>
      <c r="K66" s="5"/>
      <c r="L66" s="5"/>
    </row>
    <row r="67" spans="1:12" ht="12.75" customHeight="1" x14ac:dyDescent="0.2">
      <c r="A67" s="23"/>
      <c r="B67" s="24" t="s">
        <v>5</v>
      </c>
      <c r="C67" s="25">
        <v>42.4</v>
      </c>
      <c r="D67" s="26">
        <f>C67/C65</f>
        <v>7.1055498142613735E-2</v>
      </c>
      <c r="E67" s="25">
        <v>1377.675</v>
      </c>
      <c r="F67" s="27">
        <f>E67/E65</f>
        <v>0.25838935877408026</v>
      </c>
      <c r="G67" s="28">
        <f>C67+E67</f>
        <v>1420.075</v>
      </c>
      <c r="H67" s="29">
        <f>G67/G65</f>
        <v>0.23953377718772118</v>
      </c>
      <c r="K67" s="5"/>
      <c r="L67" s="5"/>
    </row>
    <row r="68" spans="1:12" ht="12.75" customHeight="1" x14ac:dyDescent="0.2">
      <c r="A68" s="16" t="s">
        <v>13</v>
      </c>
      <c r="B68" s="17" t="s">
        <v>3</v>
      </c>
      <c r="C68" s="30">
        <f>C69+C70</f>
        <v>46588.646666666667</v>
      </c>
      <c r="D68" s="12">
        <f>D69+D70</f>
        <v>1</v>
      </c>
      <c r="E68" s="30">
        <f>E69+E70</f>
        <v>13159.845000000001</v>
      </c>
      <c r="F68" s="13">
        <f>F69+F70</f>
        <v>0.99999999999999989</v>
      </c>
      <c r="G68" s="31">
        <f>G69+G70</f>
        <v>59748.491666666669</v>
      </c>
      <c r="H68" s="15">
        <f>G68/G68</f>
        <v>1</v>
      </c>
      <c r="K68" s="5"/>
      <c r="L68" s="5"/>
    </row>
    <row r="69" spans="1:12" ht="12.75" customHeight="1" x14ac:dyDescent="0.2">
      <c r="A69" s="16"/>
      <c r="B69" s="17" t="s">
        <v>4</v>
      </c>
      <c r="C69" s="18">
        <f>C57+C60+C63+C66</f>
        <v>32271.686666666668</v>
      </c>
      <c r="D69" s="19">
        <f>C69/C68</f>
        <v>0.69269422865112917</v>
      </c>
      <c r="E69" s="18">
        <f>E57+E60+E63+E66</f>
        <v>9572.560833333333</v>
      </c>
      <c r="F69" s="20">
        <f>E69/E68</f>
        <v>0.72740680709638539</v>
      </c>
      <c r="G69" s="21">
        <f>C69+E69</f>
        <v>41844.247499999998</v>
      </c>
      <c r="H69" s="22">
        <f>G69/G68</f>
        <v>0.70033981332025252</v>
      </c>
      <c r="K69" s="5"/>
      <c r="L69" s="5"/>
    </row>
    <row r="70" spans="1:12" ht="12.75" customHeight="1" x14ac:dyDescent="0.2">
      <c r="A70" s="32"/>
      <c r="B70" s="33" t="s">
        <v>5</v>
      </c>
      <c r="C70" s="34">
        <f>C58+C61+C64+C67</f>
        <v>14316.96</v>
      </c>
      <c r="D70" s="26">
        <f>C70/C68</f>
        <v>0.30730577134887083</v>
      </c>
      <c r="E70" s="34">
        <f>E58+E61+E64+E67</f>
        <v>3587.2841666666673</v>
      </c>
      <c r="F70" s="27">
        <f>E70/E68</f>
        <v>0.2725931929036145</v>
      </c>
      <c r="G70" s="35">
        <f>C70+E70</f>
        <v>17904.244166666667</v>
      </c>
      <c r="H70" s="29">
        <f>G70/G68</f>
        <v>0.29966018667974742</v>
      </c>
      <c r="K70" s="5"/>
      <c r="L70" s="5"/>
    </row>
    <row r="71" spans="1:12" ht="15" customHeight="1" x14ac:dyDescent="0.25">
      <c r="A71" s="47" t="s">
        <v>37</v>
      </c>
      <c r="B71" s="7"/>
      <c r="C71" s="7"/>
      <c r="D71" s="7"/>
      <c r="E71" s="7"/>
      <c r="F71" s="7"/>
      <c r="G71" s="7"/>
      <c r="H71" s="8"/>
      <c r="K71" s="5"/>
      <c r="L71" s="5"/>
    </row>
    <row r="72" spans="1:12" ht="12.75" customHeight="1" x14ac:dyDescent="0.2">
      <c r="A72" s="9" t="s">
        <v>8</v>
      </c>
      <c r="B72" s="10" t="s">
        <v>3</v>
      </c>
      <c r="C72" s="11">
        <f>C73+C74</f>
        <v>27304</v>
      </c>
      <c r="D72" s="12">
        <f>D73+D74</f>
        <v>1</v>
      </c>
      <c r="E72" s="11">
        <f>E73+E74</f>
        <v>3998</v>
      </c>
      <c r="F72" s="13">
        <f>F73+F74</f>
        <v>1</v>
      </c>
      <c r="G72" s="14">
        <f>G73+G74</f>
        <v>31302</v>
      </c>
      <c r="H72" s="15">
        <f>G72/G72</f>
        <v>1</v>
      </c>
      <c r="K72" s="5"/>
      <c r="L72" s="5"/>
    </row>
    <row r="73" spans="1:12" ht="12.75" customHeight="1" x14ac:dyDescent="0.2">
      <c r="A73" s="16"/>
      <c r="B73" s="17" t="s">
        <v>4</v>
      </c>
      <c r="C73" s="18">
        <v>15787</v>
      </c>
      <c r="D73" s="19">
        <f>C73/C72</f>
        <v>0.57819367125695864</v>
      </c>
      <c r="E73" s="18">
        <v>2413</v>
      </c>
      <c r="F73" s="20">
        <f>E73/E72</f>
        <v>0.60355177588794395</v>
      </c>
      <c r="G73" s="21">
        <f>C73+E73</f>
        <v>18200</v>
      </c>
      <c r="H73" s="22">
        <f>G73/G72</f>
        <v>0.58143249632611338</v>
      </c>
      <c r="K73" s="5"/>
      <c r="L73" s="5"/>
    </row>
    <row r="74" spans="1:12" ht="12.75" customHeight="1" x14ac:dyDescent="0.2">
      <c r="A74" s="23"/>
      <c r="B74" s="24" t="s">
        <v>5</v>
      </c>
      <c r="C74" s="25">
        <v>11517</v>
      </c>
      <c r="D74" s="26">
        <f>C74/C72</f>
        <v>0.4218063287430413</v>
      </c>
      <c r="E74" s="25">
        <v>1585</v>
      </c>
      <c r="F74" s="27">
        <f>E74/E72</f>
        <v>0.39644822411205605</v>
      </c>
      <c r="G74" s="28">
        <f>C74+E74</f>
        <v>13102</v>
      </c>
      <c r="H74" s="29">
        <f>G74/G72</f>
        <v>0.41856750367388668</v>
      </c>
      <c r="K74" s="5"/>
      <c r="L74" s="5"/>
    </row>
    <row r="75" spans="1:12" ht="12.75" customHeight="1" x14ac:dyDescent="0.2">
      <c r="A75" s="16" t="s">
        <v>10</v>
      </c>
      <c r="B75" s="17" t="s">
        <v>3</v>
      </c>
      <c r="C75" s="30">
        <f>C76+C77</f>
        <v>9140</v>
      </c>
      <c r="D75" s="12">
        <f>D76+D77</f>
        <v>1</v>
      </c>
      <c r="E75" s="30">
        <f>E76+E77</f>
        <v>1204</v>
      </c>
      <c r="F75" s="13">
        <f>F76+F77</f>
        <v>1</v>
      </c>
      <c r="G75" s="31">
        <f>G76+G77</f>
        <v>10344</v>
      </c>
      <c r="H75" s="15">
        <f>G75/G75</f>
        <v>1</v>
      </c>
      <c r="K75" s="5"/>
      <c r="L75" s="5"/>
    </row>
    <row r="76" spans="1:12" ht="12.75" customHeight="1" x14ac:dyDescent="0.2">
      <c r="A76" s="16"/>
      <c r="B76" s="17" t="s">
        <v>4</v>
      </c>
      <c r="C76" s="18">
        <v>7930</v>
      </c>
      <c r="D76" s="19">
        <f>C76/C75</f>
        <v>0.86761487964989059</v>
      </c>
      <c r="E76" s="18">
        <v>1004</v>
      </c>
      <c r="F76" s="20">
        <f>E76/E75</f>
        <v>0.83388704318936879</v>
      </c>
      <c r="G76" s="21">
        <f>C76+E76</f>
        <v>8934</v>
      </c>
      <c r="H76" s="22">
        <f>G76/G75</f>
        <v>0.86368909512761016</v>
      </c>
      <c r="K76" s="5"/>
      <c r="L76" s="5"/>
    </row>
    <row r="77" spans="1:12" ht="12.75" customHeight="1" x14ac:dyDescent="0.2">
      <c r="A77" s="23"/>
      <c r="B77" s="24" t="s">
        <v>5</v>
      </c>
      <c r="C77" s="25">
        <v>1210</v>
      </c>
      <c r="D77" s="26">
        <f>C77/C75</f>
        <v>0.13238512035010941</v>
      </c>
      <c r="E77" s="25">
        <v>200</v>
      </c>
      <c r="F77" s="27">
        <f>E77/E75</f>
        <v>0.16611295681063123</v>
      </c>
      <c r="G77" s="28">
        <f>C77+E77</f>
        <v>1410</v>
      </c>
      <c r="H77" s="29">
        <f>G77/G75</f>
        <v>0.13631090487238978</v>
      </c>
      <c r="K77" s="5"/>
      <c r="L77" s="5"/>
    </row>
    <row r="78" spans="1:12" ht="12.75" customHeight="1" x14ac:dyDescent="0.2">
      <c r="A78" s="16" t="s">
        <v>11</v>
      </c>
      <c r="B78" s="17" t="s">
        <v>3</v>
      </c>
      <c r="C78" s="30">
        <f>C79+C80</f>
        <v>9358.64</v>
      </c>
      <c r="D78" s="12">
        <f>D79+D80</f>
        <v>1</v>
      </c>
      <c r="E78" s="30">
        <f>E79+E80</f>
        <v>2517.16</v>
      </c>
      <c r="F78" s="13">
        <f>F79+F80</f>
        <v>1</v>
      </c>
      <c r="G78" s="31">
        <f>G79+G80</f>
        <v>11875.800000000001</v>
      </c>
      <c r="H78" s="15">
        <f>G78/G78</f>
        <v>1</v>
      </c>
      <c r="K78" s="5"/>
      <c r="L78" s="5"/>
    </row>
    <row r="79" spans="1:12" ht="12.75" customHeight="1" x14ac:dyDescent="0.2">
      <c r="A79" s="16"/>
      <c r="B79" s="17" t="s">
        <v>4</v>
      </c>
      <c r="C79" s="18">
        <v>7978.44</v>
      </c>
      <c r="D79" s="19">
        <f>C79/C78</f>
        <v>0.85252130651462177</v>
      </c>
      <c r="E79" s="18">
        <v>2047.16</v>
      </c>
      <c r="F79" s="20">
        <f>E79/E78</f>
        <v>0.81328163485833249</v>
      </c>
      <c r="G79" s="21">
        <f>C79+E79</f>
        <v>10025.6</v>
      </c>
      <c r="H79" s="22">
        <f>G79/G78</f>
        <v>0.84420417992893104</v>
      </c>
      <c r="K79" s="5"/>
      <c r="L79" s="5"/>
    </row>
    <row r="80" spans="1:12" ht="12.75" customHeight="1" x14ac:dyDescent="0.2">
      <c r="A80" s="23"/>
      <c r="B80" s="24" t="s">
        <v>5</v>
      </c>
      <c r="C80" s="25">
        <v>1380.2</v>
      </c>
      <c r="D80" s="26">
        <f>C80/C78</f>
        <v>0.14747869348537823</v>
      </c>
      <c r="E80" s="25">
        <v>470</v>
      </c>
      <c r="F80" s="27">
        <f>E80/E78</f>
        <v>0.18671836514166759</v>
      </c>
      <c r="G80" s="28">
        <f>C80+E80</f>
        <v>1850.2</v>
      </c>
      <c r="H80" s="29">
        <f>G80/G78</f>
        <v>0.15579582007106887</v>
      </c>
      <c r="K80" s="5"/>
      <c r="L80" s="5"/>
    </row>
    <row r="81" spans="1:12" ht="12.75" customHeight="1" x14ac:dyDescent="0.2">
      <c r="A81" s="16" t="s">
        <v>12</v>
      </c>
      <c r="B81" s="17" t="s">
        <v>3</v>
      </c>
      <c r="C81" s="30">
        <f>C82+C83</f>
        <v>645.59</v>
      </c>
      <c r="D81" s="12">
        <f>D82+D83</f>
        <v>0.99999999999999989</v>
      </c>
      <c r="E81" s="30">
        <f>E82+E83</f>
        <v>5392.3099999999995</v>
      </c>
      <c r="F81" s="13">
        <f>F82+F83</f>
        <v>1</v>
      </c>
      <c r="G81" s="31">
        <f>G82+G83</f>
        <v>6037.9</v>
      </c>
      <c r="H81" s="15">
        <f>G81/G81</f>
        <v>1</v>
      </c>
      <c r="K81" s="5"/>
      <c r="L81" s="5"/>
    </row>
    <row r="82" spans="1:12" ht="12.75" customHeight="1" x14ac:dyDescent="0.2">
      <c r="A82" s="16"/>
      <c r="B82" s="17" t="s">
        <v>4</v>
      </c>
      <c r="C82" s="18">
        <v>583.26</v>
      </c>
      <c r="D82" s="19">
        <f>C82/C81</f>
        <v>0.90345265571028044</v>
      </c>
      <c r="E82" s="18">
        <v>4073.94</v>
      </c>
      <c r="F82" s="20">
        <f>E82/E81</f>
        <v>0.75550923444683271</v>
      </c>
      <c r="G82" s="21">
        <f>C82+E82</f>
        <v>4657.2</v>
      </c>
      <c r="H82" s="22">
        <f>G82/G81</f>
        <v>0.77132777952599418</v>
      </c>
      <c r="K82" s="5"/>
      <c r="L82" s="5"/>
    </row>
    <row r="83" spans="1:12" ht="12.75" customHeight="1" x14ac:dyDescent="0.2">
      <c r="A83" s="23"/>
      <c r="B83" s="24" t="s">
        <v>5</v>
      </c>
      <c r="C83" s="25">
        <v>62.33</v>
      </c>
      <c r="D83" s="26">
        <f>C83/C81</f>
        <v>9.6547344289719478E-2</v>
      </c>
      <c r="E83" s="25">
        <v>1318.37</v>
      </c>
      <c r="F83" s="27">
        <f>E83/E81</f>
        <v>0.24449076555316737</v>
      </c>
      <c r="G83" s="28">
        <f>C83+E83</f>
        <v>1380.6999999999998</v>
      </c>
      <c r="H83" s="29">
        <f>G83/G81</f>
        <v>0.22867222047400584</v>
      </c>
      <c r="K83" s="5"/>
      <c r="L83" s="5"/>
    </row>
    <row r="84" spans="1:12" ht="12.75" customHeight="1" x14ac:dyDescent="0.2">
      <c r="A84" s="16" t="s">
        <v>13</v>
      </c>
      <c r="B84" s="17" t="s">
        <v>3</v>
      </c>
      <c r="C84" s="30">
        <f>C85+C86</f>
        <v>46448.229999999996</v>
      </c>
      <c r="D84" s="12">
        <f>D85+D86</f>
        <v>1</v>
      </c>
      <c r="E84" s="30">
        <f>E85+E86</f>
        <v>13111.470000000001</v>
      </c>
      <c r="F84" s="13">
        <f>F85+F86</f>
        <v>0.99999999999999989</v>
      </c>
      <c r="G84" s="31">
        <f>G85+G86</f>
        <v>59559.7</v>
      </c>
      <c r="H84" s="15">
        <f>G84/G84</f>
        <v>1</v>
      </c>
      <c r="K84" s="5"/>
      <c r="L84" s="5"/>
    </row>
    <row r="85" spans="1:12" ht="12.75" customHeight="1" x14ac:dyDescent="0.2">
      <c r="A85" s="16"/>
      <c r="B85" s="17" t="s">
        <v>4</v>
      </c>
      <c r="C85" s="18">
        <f>C73+C76+C79+C82</f>
        <v>32278.699999999997</v>
      </c>
      <c r="D85" s="19">
        <f>C85/C84</f>
        <v>0.69493929047457781</v>
      </c>
      <c r="E85" s="18">
        <f>E73+E76+E79+E82</f>
        <v>9538.1</v>
      </c>
      <c r="F85" s="20">
        <f>E85/E84</f>
        <v>0.72746229065085755</v>
      </c>
      <c r="G85" s="21">
        <f>C85+E85</f>
        <v>41816.799999999996</v>
      </c>
      <c r="H85" s="22">
        <f>G85/G84</f>
        <v>0.70209890244578121</v>
      </c>
      <c r="K85" s="5"/>
      <c r="L85" s="5"/>
    </row>
    <row r="86" spans="1:12" ht="12.75" customHeight="1" x14ac:dyDescent="0.2">
      <c r="A86" s="32"/>
      <c r="B86" s="33" t="s">
        <v>5</v>
      </c>
      <c r="C86" s="34">
        <f>C74+C77+C80+C83</f>
        <v>14169.53</v>
      </c>
      <c r="D86" s="26">
        <f>C86/C84</f>
        <v>0.30506070952542219</v>
      </c>
      <c r="E86" s="34">
        <f>E74+E77+E80+E83</f>
        <v>3573.37</v>
      </c>
      <c r="F86" s="27">
        <f>E86/E84</f>
        <v>0.27253770934914234</v>
      </c>
      <c r="G86" s="35">
        <f>C86+E86</f>
        <v>17742.900000000001</v>
      </c>
      <c r="H86" s="29">
        <f>G86/G84</f>
        <v>0.29790109755421873</v>
      </c>
      <c r="K86" s="5"/>
      <c r="L86" s="5"/>
    </row>
    <row r="87" spans="1:12" ht="15" customHeight="1" x14ac:dyDescent="0.25">
      <c r="A87" s="47" t="s">
        <v>36</v>
      </c>
      <c r="B87" s="7"/>
      <c r="C87" s="7"/>
      <c r="D87" s="7"/>
      <c r="E87" s="7"/>
      <c r="F87" s="7"/>
      <c r="G87" s="7"/>
      <c r="H87" s="8"/>
      <c r="K87" s="5"/>
      <c r="L87" s="5"/>
    </row>
    <row r="88" spans="1:12" ht="12.75" customHeight="1" x14ac:dyDescent="0.2">
      <c r="A88" s="9" t="s">
        <v>8</v>
      </c>
      <c r="B88" s="10" t="s">
        <v>3</v>
      </c>
      <c r="C88" s="11">
        <f>C89+C90</f>
        <v>26454.09</v>
      </c>
      <c r="D88" s="12">
        <f>D89+D90</f>
        <v>1</v>
      </c>
      <c r="E88" s="11">
        <f>E89+E90</f>
        <v>3934.5</v>
      </c>
      <c r="F88" s="13">
        <f>F89+F90</f>
        <v>1</v>
      </c>
      <c r="G88" s="14">
        <f>G89+G90</f>
        <v>30388.589999999997</v>
      </c>
      <c r="H88" s="15">
        <f>G88/G88</f>
        <v>1</v>
      </c>
      <c r="K88" s="5"/>
      <c r="L88" s="5"/>
    </row>
    <row r="89" spans="1:12" ht="12.75" customHeight="1" x14ac:dyDescent="0.2">
      <c r="A89" s="16"/>
      <c r="B89" s="17" t="s">
        <v>4</v>
      </c>
      <c r="C89" s="18">
        <v>15472.93</v>
      </c>
      <c r="D89" s="19">
        <f>C89/C88</f>
        <v>0.58489745820022543</v>
      </c>
      <c r="E89" s="18">
        <v>2403.3333333333335</v>
      </c>
      <c r="F89" s="20">
        <f>E89/E88</f>
        <v>0.61083576905155257</v>
      </c>
      <c r="G89" s="21">
        <f>C89+E89</f>
        <v>17876.263333333332</v>
      </c>
      <c r="H89" s="22">
        <f>G89/G88</f>
        <v>0.58825576748817021</v>
      </c>
      <c r="K89" s="5"/>
      <c r="L89" s="5"/>
    </row>
    <row r="90" spans="1:12" ht="12.75" customHeight="1" x14ac:dyDescent="0.2">
      <c r="A90" s="23"/>
      <c r="B90" s="24" t="s">
        <v>5</v>
      </c>
      <c r="C90" s="25">
        <v>10981.16</v>
      </c>
      <c r="D90" s="26">
        <f>C90/C88</f>
        <v>0.41510254179977463</v>
      </c>
      <c r="E90" s="25">
        <v>1531.1666666666667</v>
      </c>
      <c r="F90" s="27">
        <f>E90/E88</f>
        <v>0.38916423094844749</v>
      </c>
      <c r="G90" s="28">
        <f>C90+E90</f>
        <v>12512.326666666666</v>
      </c>
      <c r="H90" s="29">
        <f>G90/G88</f>
        <v>0.41174423251182984</v>
      </c>
      <c r="K90" s="5"/>
      <c r="L90" s="5"/>
    </row>
    <row r="91" spans="1:12" ht="12.75" customHeight="1" x14ac:dyDescent="0.2">
      <c r="A91" s="16" t="s">
        <v>10</v>
      </c>
      <c r="B91" s="17" t="s">
        <v>3</v>
      </c>
      <c r="C91" s="30">
        <f>C92+C93</f>
        <v>9059.4599999999991</v>
      </c>
      <c r="D91" s="12">
        <f>D92+D93</f>
        <v>1.0000000000000002</v>
      </c>
      <c r="E91" s="30">
        <f>E92+E93</f>
        <v>1158.83</v>
      </c>
      <c r="F91" s="13">
        <f>F92+F93</f>
        <v>1</v>
      </c>
      <c r="G91" s="31">
        <f>G92+G93</f>
        <v>10218.290000000001</v>
      </c>
      <c r="H91" s="15">
        <f>G91/G91</f>
        <v>1</v>
      </c>
      <c r="K91" s="5"/>
      <c r="L91" s="5"/>
    </row>
    <row r="92" spans="1:12" ht="12.75" customHeight="1" x14ac:dyDescent="0.2">
      <c r="A92" s="16"/>
      <c r="B92" s="17" t="s">
        <v>4</v>
      </c>
      <c r="C92" s="18">
        <v>7861.08</v>
      </c>
      <c r="D92" s="19">
        <f>C92/C91</f>
        <v>0.86772059261810319</v>
      </c>
      <c r="E92" s="18">
        <v>949.1</v>
      </c>
      <c r="F92" s="20">
        <f>E92/E91</f>
        <v>0.81901573138424111</v>
      </c>
      <c r="G92" s="21">
        <f>C92+E92</f>
        <v>8810.18</v>
      </c>
      <c r="H92" s="22">
        <f>G92/G91</f>
        <v>0.8621970995146937</v>
      </c>
      <c r="K92" s="5"/>
      <c r="L92" s="5"/>
    </row>
    <row r="93" spans="1:12" ht="12.75" customHeight="1" x14ac:dyDescent="0.2">
      <c r="A93" s="23"/>
      <c r="B93" s="24" t="s">
        <v>5</v>
      </c>
      <c r="C93" s="25">
        <v>1198.3800000000001</v>
      </c>
      <c r="D93" s="26">
        <f>C93/C91</f>
        <v>0.13227940738189695</v>
      </c>
      <c r="E93" s="25">
        <v>209.73</v>
      </c>
      <c r="F93" s="27">
        <f>E93/E91</f>
        <v>0.180984268615759</v>
      </c>
      <c r="G93" s="28">
        <f>C93+E93</f>
        <v>1408.1100000000001</v>
      </c>
      <c r="H93" s="29">
        <f>G93/G91</f>
        <v>0.13780290048530625</v>
      </c>
      <c r="K93" s="5"/>
      <c r="L93" s="5"/>
    </row>
    <row r="94" spans="1:12" ht="12.75" customHeight="1" x14ac:dyDescent="0.2">
      <c r="A94" s="16" t="s">
        <v>11</v>
      </c>
      <c r="B94" s="17" t="s">
        <v>3</v>
      </c>
      <c r="C94" s="30">
        <f>C95+C96</f>
        <v>9041.17</v>
      </c>
      <c r="D94" s="12">
        <f>D95+D96</f>
        <v>1</v>
      </c>
      <c r="E94" s="30">
        <f>E95+E96</f>
        <v>2565.06</v>
      </c>
      <c r="F94" s="13">
        <f>F95+F96</f>
        <v>1</v>
      </c>
      <c r="G94" s="31">
        <f>G95+G96</f>
        <v>11606.230000000001</v>
      </c>
      <c r="H94" s="15">
        <f>G94/G94</f>
        <v>1</v>
      </c>
      <c r="K94" s="5"/>
      <c r="L94" s="5"/>
    </row>
    <row r="95" spans="1:12" ht="12.75" customHeight="1" x14ac:dyDescent="0.2">
      <c r="A95" s="16"/>
      <c r="B95" s="17" t="s">
        <v>4</v>
      </c>
      <c r="C95" s="18">
        <v>7702.8</v>
      </c>
      <c r="D95" s="19">
        <f>C95/C94</f>
        <v>0.85196938006917244</v>
      </c>
      <c r="E95" s="18">
        <v>2050.58</v>
      </c>
      <c r="F95" s="20">
        <f>E95/E94</f>
        <v>0.79942769369917277</v>
      </c>
      <c r="G95" s="21">
        <f>C95+E95</f>
        <v>9753.380000000001</v>
      </c>
      <c r="H95" s="22">
        <f>G95/G94</f>
        <v>0.84035729086878341</v>
      </c>
      <c r="K95" s="5"/>
      <c r="L95" s="5"/>
    </row>
    <row r="96" spans="1:12" ht="12.75" customHeight="1" x14ac:dyDescent="0.2">
      <c r="A96" s="23"/>
      <c r="B96" s="24" t="s">
        <v>5</v>
      </c>
      <c r="C96" s="25">
        <v>1338.37</v>
      </c>
      <c r="D96" s="26">
        <f>C96/C94</f>
        <v>0.14803061993082753</v>
      </c>
      <c r="E96" s="25">
        <v>514.48</v>
      </c>
      <c r="F96" s="27">
        <f>E96/E94</f>
        <v>0.20057230630082729</v>
      </c>
      <c r="G96" s="28">
        <f>C96+E96</f>
        <v>1852.85</v>
      </c>
      <c r="H96" s="29">
        <f>G96/G94</f>
        <v>0.15964270913121656</v>
      </c>
      <c r="K96" s="5"/>
      <c r="L96" s="5"/>
    </row>
    <row r="97" spans="1:12" ht="12.75" customHeight="1" x14ac:dyDescent="0.2">
      <c r="A97" s="16" t="s">
        <v>12</v>
      </c>
      <c r="B97" s="17" t="s">
        <v>3</v>
      </c>
      <c r="C97" s="30">
        <f>C98+C99</f>
        <v>616</v>
      </c>
      <c r="D97" s="12">
        <f>D98+D99</f>
        <v>1</v>
      </c>
      <c r="E97" s="30">
        <f>E98+E99</f>
        <v>5483.9400000000005</v>
      </c>
      <c r="F97" s="13">
        <f>F98+F99</f>
        <v>0.99999999999999989</v>
      </c>
      <c r="G97" s="31">
        <f>G98+G99</f>
        <v>6099.9400000000005</v>
      </c>
      <c r="H97" s="15">
        <f>G97/G97</f>
        <v>1</v>
      </c>
      <c r="K97" s="5"/>
      <c r="L97" s="5"/>
    </row>
    <row r="98" spans="1:12" ht="12.75" customHeight="1" x14ac:dyDescent="0.2">
      <c r="A98" s="16"/>
      <c r="B98" s="17" t="s">
        <v>4</v>
      </c>
      <c r="C98" s="18">
        <v>563.29999999999995</v>
      </c>
      <c r="D98" s="19">
        <f>C98/C97</f>
        <v>0.9144480519480519</v>
      </c>
      <c r="E98" s="18">
        <v>4256.22</v>
      </c>
      <c r="F98" s="20">
        <f>E98/E97</f>
        <v>0.7761244652567314</v>
      </c>
      <c r="G98" s="21">
        <f>C98+E98</f>
        <v>4819.5200000000004</v>
      </c>
      <c r="H98" s="22">
        <f>G98/G97</f>
        <v>0.79009301730836701</v>
      </c>
      <c r="K98" s="5"/>
      <c r="L98" s="5"/>
    </row>
    <row r="99" spans="1:12" ht="12.75" customHeight="1" x14ac:dyDescent="0.2">
      <c r="A99" s="23"/>
      <c r="B99" s="24" t="s">
        <v>5</v>
      </c>
      <c r="C99" s="25">
        <v>52.7</v>
      </c>
      <c r="D99" s="26">
        <f>C99/C97</f>
        <v>8.555194805194806E-2</v>
      </c>
      <c r="E99" s="25">
        <v>1227.72</v>
      </c>
      <c r="F99" s="27">
        <f>E99/E97</f>
        <v>0.22387553474326852</v>
      </c>
      <c r="G99" s="28">
        <f>C99+E99</f>
        <v>1280.42</v>
      </c>
      <c r="H99" s="29">
        <f>G99/G97</f>
        <v>0.20990698269163302</v>
      </c>
      <c r="K99" s="5"/>
      <c r="L99" s="5"/>
    </row>
    <row r="100" spans="1:12" ht="12.75" customHeight="1" x14ac:dyDescent="0.2">
      <c r="A100" s="16" t="s">
        <v>13</v>
      </c>
      <c r="B100" s="17" t="s">
        <v>3</v>
      </c>
      <c r="C100" s="30">
        <f>C101+C102</f>
        <v>45170.720000000001</v>
      </c>
      <c r="D100" s="12">
        <f>D101+D102</f>
        <v>1</v>
      </c>
      <c r="E100" s="30">
        <f>E101+E102</f>
        <v>13142.330000000002</v>
      </c>
      <c r="F100" s="13">
        <f>F101+F102</f>
        <v>0.99999999999999989</v>
      </c>
      <c r="G100" s="31">
        <f>G101+G102</f>
        <v>58313.05</v>
      </c>
      <c r="H100" s="15">
        <f>G100/G100</f>
        <v>1</v>
      </c>
      <c r="K100" s="5"/>
      <c r="L100" s="5"/>
    </row>
    <row r="101" spans="1:12" ht="12.75" customHeight="1" x14ac:dyDescent="0.2">
      <c r="A101" s="16"/>
      <c r="B101" s="17" t="s">
        <v>4</v>
      </c>
      <c r="C101" s="18">
        <f>C89+C92+C95+C98</f>
        <v>31600.11</v>
      </c>
      <c r="D101" s="19">
        <f>C101/C100</f>
        <v>0.69957065107662664</v>
      </c>
      <c r="E101" s="18">
        <f>E89+E92+E95+E98</f>
        <v>9659.2333333333336</v>
      </c>
      <c r="F101" s="20">
        <f>E101/E100</f>
        <v>0.73497114540065056</v>
      </c>
      <c r="G101" s="21">
        <f>C101+E101</f>
        <v>41259.343333333338</v>
      </c>
      <c r="H101" s="22">
        <f>G101/G100</f>
        <v>0.70754905348516905</v>
      </c>
      <c r="K101" s="5"/>
      <c r="L101" s="5"/>
    </row>
    <row r="102" spans="1:12" ht="12.75" customHeight="1" x14ac:dyDescent="0.2">
      <c r="A102" s="32"/>
      <c r="B102" s="33" t="s">
        <v>5</v>
      </c>
      <c r="C102" s="34">
        <f>C90+C93+C96+C99</f>
        <v>13570.61</v>
      </c>
      <c r="D102" s="26">
        <f>C102/C100</f>
        <v>0.30042934892337336</v>
      </c>
      <c r="E102" s="34">
        <f>E90+E93+E96+E99</f>
        <v>3483.0966666666673</v>
      </c>
      <c r="F102" s="27">
        <f>E102/E100</f>
        <v>0.26502885459934933</v>
      </c>
      <c r="G102" s="35">
        <f>C102+E102</f>
        <v>17053.706666666669</v>
      </c>
      <c r="H102" s="29">
        <f>G102/G100</f>
        <v>0.29245094651483106</v>
      </c>
      <c r="K102" s="5"/>
      <c r="L102" s="5"/>
    </row>
    <row r="103" spans="1:12" ht="15" customHeight="1" x14ac:dyDescent="0.25">
      <c r="A103" s="47" t="s">
        <v>35</v>
      </c>
      <c r="B103" s="7"/>
      <c r="C103" s="7"/>
      <c r="D103" s="7"/>
      <c r="E103" s="7"/>
      <c r="F103" s="7"/>
      <c r="G103" s="7"/>
      <c r="H103" s="8"/>
      <c r="K103" s="5"/>
      <c r="L103" s="5"/>
    </row>
    <row r="104" spans="1:12" ht="12.75" customHeight="1" x14ac:dyDescent="0.2">
      <c r="A104" s="9" t="s">
        <v>8</v>
      </c>
      <c r="B104" s="10" t="s">
        <v>3</v>
      </c>
      <c r="C104" s="11">
        <f>C105+C106</f>
        <v>25532.1</v>
      </c>
      <c r="D104" s="12">
        <f>D105+D106</f>
        <v>1</v>
      </c>
      <c r="E104" s="11">
        <f>E105+E106</f>
        <v>3788.8333333333335</v>
      </c>
      <c r="F104" s="13">
        <f>F105+F106</f>
        <v>1</v>
      </c>
      <c r="G104" s="14">
        <f>G105+G106</f>
        <v>29320.933333333334</v>
      </c>
      <c r="H104" s="15">
        <f>G104/G104</f>
        <v>1</v>
      </c>
      <c r="K104" s="5"/>
      <c r="L104" s="5"/>
    </row>
    <row r="105" spans="1:12" ht="12.75" customHeight="1" x14ac:dyDescent="0.2">
      <c r="A105" s="16"/>
      <c r="B105" s="17" t="s">
        <v>4</v>
      </c>
      <c r="C105" s="18">
        <v>15120.866666666667</v>
      </c>
      <c r="D105" s="19">
        <f>C105/C104</f>
        <v>0.59222965077947631</v>
      </c>
      <c r="E105" s="18">
        <v>2358.0833333333335</v>
      </c>
      <c r="F105" s="20">
        <f>E105/E104</f>
        <v>0.62237716095543927</v>
      </c>
      <c r="G105" s="21">
        <f>C105+E105</f>
        <v>17478.95</v>
      </c>
      <c r="H105" s="22">
        <f>G105/G104</f>
        <v>0.59612529387422863</v>
      </c>
      <c r="K105" s="5"/>
      <c r="L105" s="5"/>
    </row>
    <row r="106" spans="1:12" ht="12.75" customHeight="1" x14ac:dyDescent="0.2">
      <c r="A106" s="23"/>
      <c r="B106" s="24" t="s">
        <v>5</v>
      </c>
      <c r="C106" s="25">
        <v>10411.233333333334</v>
      </c>
      <c r="D106" s="26">
        <f>C106/C104</f>
        <v>0.40777034922052374</v>
      </c>
      <c r="E106" s="25">
        <v>1430.75</v>
      </c>
      <c r="F106" s="27">
        <f>E106/E104</f>
        <v>0.37762283904456073</v>
      </c>
      <c r="G106" s="28">
        <f>C106+E106</f>
        <v>11841.983333333334</v>
      </c>
      <c r="H106" s="29">
        <f>G106/G104</f>
        <v>0.40387470612577137</v>
      </c>
      <c r="K106" s="5"/>
      <c r="L106" s="5"/>
    </row>
    <row r="107" spans="1:12" ht="12.75" customHeight="1" x14ac:dyDescent="0.2">
      <c r="A107" s="16" t="s">
        <v>10</v>
      </c>
      <c r="B107" s="17" t="s">
        <v>3</v>
      </c>
      <c r="C107" s="30">
        <f>C108+C109</f>
        <v>8887.2000000000007</v>
      </c>
      <c r="D107" s="12">
        <f>D108+D109</f>
        <v>0.99999999999999989</v>
      </c>
      <c r="E107" s="30">
        <f>E108+E109</f>
        <v>1042.7083333333333</v>
      </c>
      <c r="F107" s="13">
        <f>F108+F109</f>
        <v>1</v>
      </c>
      <c r="G107" s="31">
        <f>G108+G109</f>
        <v>9929.9083333333328</v>
      </c>
      <c r="H107" s="15">
        <f>G107/G107</f>
        <v>1</v>
      </c>
      <c r="K107" s="5"/>
      <c r="L107" s="5"/>
    </row>
    <row r="108" spans="1:12" ht="12.75" customHeight="1" x14ac:dyDescent="0.2">
      <c r="A108" s="16"/>
      <c r="B108" s="17" t="s">
        <v>4</v>
      </c>
      <c r="C108" s="18">
        <v>7763.6</v>
      </c>
      <c r="D108" s="19">
        <f>C108/C107</f>
        <v>0.87357097848591225</v>
      </c>
      <c r="E108" s="18">
        <v>852.54166666666663</v>
      </c>
      <c r="F108" s="20">
        <f>E108/E107</f>
        <v>0.81762237762237766</v>
      </c>
      <c r="G108" s="21">
        <f>C108+E108</f>
        <v>8616.1416666666664</v>
      </c>
      <c r="H108" s="22">
        <f>G108/G107</f>
        <v>0.86769599249405627</v>
      </c>
      <c r="K108" s="5"/>
      <c r="L108" s="5"/>
    </row>
    <row r="109" spans="1:12" ht="12.75" customHeight="1" x14ac:dyDescent="0.2">
      <c r="A109" s="23"/>
      <c r="B109" s="24" t="s">
        <v>5</v>
      </c>
      <c r="C109" s="25">
        <v>1123.5999999999999</v>
      </c>
      <c r="D109" s="26">
        <f>C109/C107</f>
        <v>0.12642902151408766</v>
      </c>
      <c r="E109" s="25">
        <v>190.16666666666666</v>
      </c>
      <c r="F109" s="27">
        <f>E109/E107</f>
        <v>0.18237762237762239</v>
      </c>
      <c r="G109" s="28">
        <f>C109+E109</f>
        <v>1313.7666666666667</v>
      </c>
      <c r="H109" s="29">
        <f>G109/G107</f>
        <v>0.13230400750594376</v>
      </c>
      <c r="K109" s="5"/>
      <c r="L109" s="5"/>
    </row>
    <row r="110" spans="1:12" ht="12.75" customHeight="1" x14ac:dyDescent="0.2">
      <c r="A110" s="16" t="s">
        <v>11</v>
      </c>
      <c r="B110" s="17" t="s">
        <v>3</v>
      </c>
      <c r="C110" s="30">
        <f>C111+C112</f>
        <v>8772.7999999999993</v>
      </c>
      <c r="D110" s="12">
        <f>D111+D112</f>
        <v>1</v>
      </c>
      <c r="E110" s="30">
        <f>E111+E112</f>
        <v>2565.1875</v>
      </c>
      <c r="F110" s="13">
        <f>F111+F112</f>
        <v>0.99999999999999989</v>
      </c>
      <c r="G110" s="31">
        <f>G111+G112</f>
        <v>11337.987499999999</v>
      </c>
      <c r="H110" s="15">
        <f>G110/G110</f>
        <v>1</v>
      </c>
      <c r="K110" s="5"/>
      <c r="L110" s="5"/>
    </row>
    <row r="111" spans="1:12" ht="12.75" customHeight="1" x14ac:dyDescent="0.2">
      <c r="A111" s="16"/>
      <c r="B111" s="17" t="s">
        <v>4</v>
      </c>
      <c r="C111" s="18">
        <v>7529.1333333333332</v>
      </c>
      <c r="D111" s="19">
        <f>C111/C110</f>
        <v>0.85823606298255217</v>
      </c>
      <c r="E111" s="18">
        <v>2087.7291666666665</v>
      </c>
      <c r="F111" s="20">
        <f>E111/E110</f>
        <v>0.81387000625360384</v>
      </c>
      <c r="G111" s="21">
        <f>C111+E111</f>
        <v>9616.8624999999993</v>
      </c>
      <c r="H111" s="22">
        <f>G111/G110</f>
        <v>0.84819836853762631</v>
      </c>
      <c r="K111" s="5"/>
      <c r="L111" s="5"/>
    </row>
    <row r="112" spans="1:12" ht="12.75" customHeight="1" x14ac:dyDescent="0.2">
      <c r="A112" s="23"/>
      <c r="B112" s="24" t="s">
        <v>5</v>
      </c>
      <c r="C112" s="25">
        <v>1243.6666666666667</v>
      </c>
      <c r="D112" s="26">
        <f>C112/C110</f>
        <v>0.14176393701744788</v>
      </c>
      <c r="E112" s="25">
        <v>477.45833333333331</v>
      </c>
      <c r="F112" s="27">
        <f>E112/E110</f>
        <v>0.18612999374639605</v>
      </c>
      <c r="G112" s="28">
        <f>C112+E112</f>
        <v>1721.125</v>
      </c>
      <c r="H112" s="29">
        <f>G112/G110</f>
        <v>0.15180163146237374</v>
      </c>
      <c r="K112" s="5"/>
      <c r="L112" s="5"/>
    </row>
    <row r="113" spans="1:12" ht="12.75" customHeight="1" x14ac:dyDescent="0.2">
      <c r="A113" s="16" t="s">
        <v>12</v>
      </c>
      <c r="B113" s="17" t="s">
        <v>3</v>
      </c>
      <c r="C113" s="30">
        <f>C114+C115</f>
        <v>599.36666666666667</v>
      </c>
      <c r="D113" s="12">
        <f>D114+D115</f>
        <v>1</v>
      </c>
      <c r="E113" s="30">
        <f>E114+E115</f>
        <v>5360.6624999999995</v>
      </c>
      <c r="F113" s="13">
        <f>F114+F115</f>
        <v>1</v>
      </c>
      <c r="G113" s="31">
        <f>G114+G115</f>
        <v>5960.0291666666662</v>
      </c>
      <c r="H113" s="15">
        <f>G113/G113</f>
        <v>1</v>
      </c>
      <c r="K113" s="5"/>
      <c r="L113" s="5"/>
    </row>
    <row r="114" spans="1:12" ht="12.75" customHeight="1" x14ac:dyDescent="0.2">
      <c r="A114" s="16"/>
      <c r="B114" s="17" t="s">
        <v>4</v>
      </c>
      <c r="C114" s="18">
        <v>531.6</v>
      </c>
      <c r="D114" s="19">
        <f>C114/C113</f>
        <v>0.886936210444358</v>
      </c>
      <c r="E114" s="18">
        <v>4199.0999999999995</v>
      </c>
      <c r="F114" s="20">
        <f>E114/E113</f>
        <v>0.78331736049415535</v>
      </c>
      <c r="G114" s="21">
        <f>C114+E114</f>
        <v>4730.7</v>
      </c>
      <c r="H114" s="22">
        <f>G114/G113</f>
        <v>0.79373772639535467</v>
      </c>
      <c r="K114" s="5"/>
      <c r="L114" s="5"/>
    </row>
    <row r="115" spans="1:12" ht="12.75" customHeight="1" x14ac:dyDescent="0.2">
      <c r="A115" s="23"/>
      <c r="B115" s="24" t="s">
        <v>5</v>
      </c>
      <c r="C115" s="25">
        <v>67.766666666666666</v>
      </c>
      <c r="D115" s="26">
        <f>C115/C113</f>
        <v>0.11306378955564206</v>
      </c>
      <c r="E115" s="25">
        <v>1161.5625</v>
      </c>
      <c r="F115" s="27">
        <f>E115/E113</f>
        <v>0.21668263950584468</v>
      </c>
      <c r="G115" s="28">
        <f>C115+E115</f>
        <v>1229.3291666666667</v>
      </c>
      <c r="H115" s="29">
        <f>G115/G113</f>
        <v>0.20626227360464541</v>
      </c>
      <c r="K115" s="5"/>
      <c r="L115" s="5"/>
    </row>
    <row r="116" spans="1:12" ht="12.75" customHeight="1" x14ac:dyDescent="0.2">
      <c r="A116" s="16" t="s">
        <v>13</v>
      </c>
      <c r="B116" s="17" t="s">
        <v>3</v>
      </c>
      <c r="C116" s="30">
        <f>C117+C118</f>
        <v>43791.46666666666</v>
      </c>
      <c r="D116" s="12">
        <f>D117+D118</f>
        <v>1</v>
      </c>
      <c r="E116" s="30">
        <f>E117+E118</f>
        <v>12757.391666666666</v>
      </c>
      <c r="F116" s="13">
        <f>F117+F118</f>
        <v>1</v>
      </c>
      <c r="G116" s="31">
        <f>G117+G118</f>
        <v>56548.858333333323</v>
      </c>
      <c r="H116" s="15">
        <f>G116/G116</f>
        <v>1</v>
      </c>
      <c r="K116" s="5"/>
      <c r="L116" s="5"/>
    </row>
    <row r="117" spans="1:12" ht="12.75" customHeight="1" x14ac:dyDescent="0.2">
      <c r="A117" s="16"/>
      <c r="B117" s="17" t="s">
        <v>4</v>
      </c>
      <c r="C117" s="18">
        <f>C105+C108+C111+C114</f>
        <v>30945.199999999997</v>
      </c>
      <c r="D117" s="19">
        <f>C117/C116</f>
        <v>0.70664908840687379</v>
      </c>
      <c r="E117" s="18">
        <f>E105+E108+E111+E114</f>
        <v>9497.4541666666664</v>
      </c>
      <c r="F117" s="20">
        <f>E117/E116</f>
        <v>0.74446676991835448</v>
      </c>
      <c r="G117" s="21">
        <f>C117+E117</f>
        <v>40442.65416666666</v>
      </c>
      <c r="H117" s="22">
        <f>G117/G116</f>
        <v>0.71518073677585303</v>
      </c>
      <c r="K117" s="5"/>
      <c r="L117" s="5"/>
    </row>
    <row r="118" spans="1:12" ht="12.75" customHeight="1" x14ac:dyDescent="0.2">
      <c r="A118" s="32"/>
      <c r="B118" s="33" t="s">
        <v>5</v>
      </c>
      <c r="C118" s="34">
        <f>C106+C109+C112+C115</f>
        <v>12846.266666666666</v>
      </c>
      <c r="D118" s="26">
        <f>C118/C116</f>
        <v>0.29335091159312626</v>
      </c>
      <c r="E118" s="34">
        <f>E106+E109+E112+E115</f>
        <v>3259.9375</v>
      </c>
      <c r="F118" s="27">
        <f>E118/E116</f>
        <v>0.25553323008164547</v>
      </c>
      <c r="G118" s="35">
        <f>C118+E118</f>
        <v>16106.204166666666</v>
      </c>
      <c r="H118" s="29">
        <f>G118/G116</f>
        <v>0.28481926322414708</v>
      </c>
      <c r="K118" s="5"/>
      <c r="L118" s="5"/>
    </row>
    <row r="119" spans="1:12" ht="15" customHeight="1" x14ac:dyDescent="0.25">
      <c r="A119" s="47" t="s">
        <v>34</v>
      </c>
      <c r="B119" s="7"/>
      <c r="C119" s="7"/>
      <c r="D119" s="7"/>
      <c r="E119" s="7"/>
      <c r="F119" s="7"/>
      <c r="G119" s="7"/>
      <c r="H119" s="8"/>
      <c r="K119" s="5"/>
      <c r="L119" s="5"/>
    </row>
    <row r="120" spans="1:12" ht="12.75" customHeight="1" x14ac:dyDescent="0.2">
      <c r="A120" s="9" t="s">
        <v>8</v>
      </c>
      <c r="B120" s="10" t="s">
        <v>3</v>
      </c>
      <c r="C120" s="11">
        <f>C121+C122</f>
        <v>24593.839999999997</v>
      </c>
      <c r="D120" s="12">
        <f>D121+D122</f>
        <v>1</v>
      </c>
      <c r="E120" s="11">
        <f>E121+E122</f>
        <v>3687.04</v>
      </c>
      <c r="F120" s="13">
        <f>F121+F122</f>
        <v>1</v>
      </c>
      <c r="G120" s="14">
        <f>G121+G122</f>
        <v>28280.879999999997</v>
      </c>
      <c r="H120" s="15">
        <f>G120/G120</f>
        <v>1</v>
      </c>
      <c r="K120" s="5"/>
      <c r="L120" s="5"/>
    </row>
    <row r="121" spans="1:12" ht="12.75" customHeight="1" x14ac:dyDescent="0.2">
      <c r="A121" s="16"/>
      <c r="B121" s="17" t="s">
        <v>4</v>
      </c>
      <c r="C121" s="18">
        <v>14916.71</v>
      </c>
      <c r="D121" s="19">
        <f>C121/C120</f>
        <v>0.6065222023075697</v>
      </c>
      <c r="E121" s="18">
        <v>2261.21</v>
      </c>
      <c r="F121" s="20">
        <f>E121/E120</f>
        <v>0.61328599635479952</v>
      </c>
      <c r="G121" s="21">
        <f>C121+E121</f>
        <v>17177.919999999998</v>
      </c>
      <c r="H121" s="22">
        <f>G121/G120</f>
        <v>0.60740401288785917</v>
      </c>
      <c r="K121" s="5"/>
      <c r="L121" s="5"/>
    </row>
    <row r="122" spans="1:12" ht="12.75" customHeight="1" x14ac:dyDescent="0.2">
      <c r="A122" s="23"/>
      <c r="B122" s="24" t="s">
        <v>5</v>
      </c>
      <c r="C122" s="25">
        <v>9677.1299999999992</v>
      </c>
      <c r="D122" s="26">
        <f>C122/C120</f>
        <v>0.3934777976924303</v>
      </c>
      <c r="E122" s="25">
        <v>1425.83</v>
      </c>
      <c r="F122" s="27">
        <f>E122/E120</f>
        <v>0.38671400364520048</v>
      </c>
      <c r="G122" s="28">
        <f>C122+E122</f>
        <v>11102.96</v>
      </c>
      <c r="H122" s="29">
        <f>G122/G120</f>
        <v>0.39259598711214078</v>
      </c>
      <c r="K122" s="5"/>
      <c r="L122" s="5"/>
    </row>
    <row r="123" spans="1:12" ht="12.75" customHeight="1" x14ac:dyDescent="0.2">
      <c r="A123" s="16" t="s">
        <v>10</v>
      </c>
      <c r="B123" s="17" t="s">
        <v>3</v>
      </c>
      <c r="C123" s="30">
        <f>C124+C125</f>
        <v>8389.52</v>
      </c>
      <c r="D123" s="12">
        <f>D124+D125</f>
        <v>1</v>
      </c>
      <c r="E123" s="30">
        <f>E124+E125</f>
        <v>1011.22</v>
      </c>
      <c r="F123" s="13">
        <f>F124+F125</f>
        <v>1</v>
      </c>
      <c r="G123" s="31">
        <f>G124+G125</f>
        <v>9400.74</v>
      </c>
      <c r="H123" s="15">
        <f>G123/G123</f>
        <v>1</v>
      </c>
      <c r="K123" s="5"/>
      <c r="L123" s="5"/>
    </row>
    <row r="124" spans="1:12" ht="12.75" customHeight="1" x14ac:dyDescent="0.2">
      <c r="A124" s="16"/>
      <c r="B124" s="17" t="s">
        <v>4</v>
      </c>
      <c r="C124" s="18">
        <v>7373.02</v>
      </c>
      <c r="D124" s="19">
        <f>C124/C123</f>
        <v>0.87883692988395046</v>
      </c>
      <c r="E124" s="18">
        <v>852.9</v>
      </c>
      <c r="F124" s="20">
        <f>E124/E123</f>
        <v>0.84343664088922288</v>
      </c>
      <c r="G124" s="21">
        <f>C124+E124</f>
        <v>8225.92</v>
      </c>
      <c r="H124" s="22">
        <f>G124/G123</f>
        <v>0.87502898707974053</v>
      </c>
      <c r="K124" s="5"/>
      <c r="L124" s="5"/>
    </row>
    <row r="125" spans="1:12" ht="12.75" customHeight="1" x14ac:dyDescent="0.2">
      <c r="A125" s="23"/>
      <c r="B125" s="24" t="s">
        <v>5</v>
      </c>
      <c r="C125" s="25">
        <v>1016.5</v>
      </c>
      <c r="D125" s="26">
        <f>C125/C123</f>
        <v>0.12116307011604954</v>
      </c>
      <c r="E125" s="25">
        <v>158.32</v>
      </c>
      <c r="F125" s="27">
        <f>E125/E123</f>
        <v>0.15656335911077707</v>
      </c>
      <c r="G125" s="28">
        <f>C125+E125</f>
        <v>1174.82</v>
      </c>
      <c r="H125" s="29">
        <f>G125/G123</f>
        <v>0.12497101292025946</v>
      </c>
      <c r="K125" s="5"/>
      <c r="L125" s="5"/>
    </row>
    <row r="126" spans="1:12" ht="12.75" customHeight="1" x14ac:dyDescent="0.2">
      <c r="A126" s="16" t="s">
        <v>11</v>
      </c>
      <c r="B126" s="17" t="s">
        <v>3</v>
      </c>
      <c r="C126" s="30">
        <f>C127+C128</f>
        <v>8323.41</v>
      </c>
      <c r="D126" s="12">
        <f>D127+D128</f>
        <v>1</v>
      </c>
      <c r="E126" s="30">
        <f>E127+E128</f>
        <v>2626.66</v>
      </c>
      <c r="F126" s="13">
        <f>F127+F128</f>
        <v>1</v>
      </c>
      <c r="G126" s="31">
        <f>G127+G128</f>
        <v>10950.07</v>
      </c>
      <c r="H126" s="15">
        <f>G126/G126</f>
        <v>1</v>
      </c>
      <c r="K126" s="5"/>
      <c r="L126" s="5"/>
    </row>
    <row r="127" spans="1:12" ht="12.75" customHeight="1" x14ac:dyDescent="0.2">
      <c r="A127" s="16"/>
      <c r="B127" s="17" t="s">
        <v>4</v>
      </c>
      <c r="C127" s="18">
        <v>7153.01</v>
      </c>
      <c r="D127" s="19">
        <f>C127/C126</f>
        <v>0.85938455512824674</v>
      </c>
      <c r="E127" s="18">
        <v>2079.27</v>
      </c>
      <c r="F127" s="20">
        <f>E127/E126</f>
        <v>0.79160226294990599</v>
      </c>
      <c r="G127" s="21">
        <f>C127+E127</f>
        <v>9232.2800000000007</v>
      </c>
      <c r="H127" s="22">
        <f>G127/G126</f>
        <v>0.84312520376582079</v>
      </c>
      <c r="K127" s="5"/>
      <c r="L127" s="5"/>
    </row>
    <row r="128" spans="1:12" ht="12.75" customHeight="1" x14ac:dyDescent="0.2">
      <c r="A128" s="23"/>
      <c r="B128" s="24" t="s">
        <v>5</v>
      </c>
      <c r="C128" s="25">
        <v>1170.4000000000001</v>
      </c>
      <c r="D128" s="26">
        <f>C128/C126</f>
        <v>0.14061544487175329</v>
      </c>
      <c r="E128" s="25">
        <v>547.39</v>
      </c>
      <c r="F128" s="27">
        <f>E128/E126</f>
        <v>0.20839773705009404</v>
      </c>
      <c r="G128" s="28">
        <f>C128+E128</f>
        <v>1717.79</v>
      </c>
      <c r="H128" s="29">
        <f>G128/G126</f>
        <v>0.15687479623417933</v>
      </c>
      <c r="K128" s="5"/>
      <c r="L128" s="5"/>
    </row>
    <row r="129" spans="1:12" ht="12.75" customHeight="1" x14ac:dyDescent="0.2">
      <c r="A129" s="16" t="s">
        <v>12</v>
      </c>
      <c r="B129" s="17" t="s">
        <v>3</v>
      </c>
      <c r="C129" s="30">
        <f>C130+C131</f>
        <v>605.9</v>
      </c>
      <c r="D129" s="12">
        <f>D130+D131</f>
        <v>1</v>
      </c>
      <c r="E129" s="30">
        <f>E130+E131</f>
        <v>4970.6100000000006</v>
      </c>
      <c r="F129" s="13">
        <f>F130+F131</f>
        <v>0.99999999999999989</v>
      </c>
      <c r="G129" s="31">
        <f>G130+G131</f>
        <v>5576.51</v>
      </c>
      <c r="H129" s="15">
        <f>G129/G129</f>
        <v>1</v>
      </c>
      <c r="K129" s="5"/>
      <c r="L129" s="5"/>
    </row>
    <row r="130" spans="1:12" ht="12.75" customHeight="1" x14ac:dyDescent="0.2">
      <c r="A130" s="16"/>
      <c r="B130" s="17" t="s">
        <v>4</v>
      </c>
      <c r="C130" s="18">
        <v>546.9</v>
      </c>
      <c r="D130" s="19">
        <f>C130/C129</f>
        <v>0.90262419541178407</v>
      </c>
      <c r="E130" s="18">
        <v>3875.71</v>
      </c>
      <c r="F130" s="20">
        <f>E130/E129</f>
        <v>0.7797252248717963</v>
      </c>
      <c r="G130" s="21">
        <f>C130+E130</f>
        <v>4422.6099999999997</v>
      </c>
      <c r="H130" s="22">
        <f>G130/G129</f>
        <v>0.79307846663952897</v>
      </c>
      <c r="K130" s="5"/>
      <c r="L130" s="5"/>
    </row>
    <row r="131" spans="1:12" ht="12.75" customHeight="1" x14ac:dyDescent="0.2">
      <c r="A131" s="23"/>
      <c r="B131" s="24" t="s">
        <v>5</v>
      </c>
      <c r="C131" s="25">
        <v>59</v>
      </c>
      <c r="D131" s="26">
        <f>C131/C129</f>
        <v>9.7375804588215875E-2</v>
      </c>
      <c r="E131" s="25">
        <v>1094.9000000000001</v>
      </c>
      <c r="F131" s="27">
        <f>E131/E129</f>
        <v>0.22027477512820356</v>
      </c>
      <c r="G131" s="28">
        <f>C131+E131</f>
        <v>1153.9000000000001</v>
      </c>
      <c r="H131" s="29">
        <f>G131/G129</f>
        <v>0.20692153336047098</v>
      </c>
      <c r="K131" s="5"/>
      <c r="L131" s="5"/>
    </row>
    <row r="132" spans="1:12" ht="12.75" customHeight="1" x14ac:dyDescent="0.2">
      <c r="A132" s="16" t="s">
        <v>13</v>
      </c>
      <c r="B132" s="17" t="s">
        <v>3</v>
      </c>
      <c r="C132" s="30">
        <f>C133+C134</f>
        <v>41912.67</v>
      </c>
      <c r="D132" s="12">
        <f>D133+D134</f>
        <v>1</v>
      </c>
      <c r="E132" s="30">
        <f>E133+E134</f>
        <v>12295.53</v>
      </c>
      <c r="F132" s="13">
        <f>F133+F134</f>
        <v>1</v>
      </c>
      <c r="G132" s="31">
        <f>G133+G134</f>
        <v>54208.2</v>
      </c>
      <c r="H132" s="15">
        <f>G132/G132</f>
        <v>1</v>
      </c>
      <c r="K132" s="5"/>
      <c r="L132" s="5"/>
    </row>
    <row r="133" spans="1:12" ht="12.75" customHeight="1" x14ac:dyDescent="0.2">
      <c r="A133" s="16"/>
      <c r="B133" s="17" t="s">
        <v>4</v>
      </c>
      <c r="C133" s="18">
        <f>C121+C124+C127+C130</f>
        <v>29989.64</v>
      </c>
      <c r="D133" s="19">
        <f>C133/C132</f>
        <v>0.7155268323397197</v>
      </c>
      <c r="E133" s="18">
        <f>E121+E124+E127+E130</f>
        <v>9069.09</v>
      </c>
      <c r="F133" s="20">
        <f>E133/E132</f>
        <v>0.73759244213140873</v>
      </c>
      <c r="G133" s="21">
        <f>C133+E133</f>
        <v>39058.729999999996</v>
      </c>
      <c r="H133" s="22">
        <f>G133/G132</f>
        <v>0.72053176456698431</v>
      </c>
      <c r="K133" s="5"/>
      <c r="L133" s="5"/>
    </row>
    <row r="134" spans="1:12" ht="12.75" customHeight="1" x14ac:dyDescent="0.2">
      <c r="A134" s="32"/>
      <c r="B134" s="33" t="s">
        <v>5</v>
      </c>
      <c r="C134" s="34">
        <f>C122+C125+C128+C131</f>
        <v>11923.029999999999</v>
      </c>
      <c r="D134" s="26">
        <f>C134/C132</f>
        <v>0.2844731676602803</v>
      </c>
      <c r="E134" s="34">
        <f>E122+E125+E128+E131</f>
        <v>3226.44</v>
      </c>
      <c r="F134" s="27">
        <f>E134/E132</f>
        <v>0.26240755786859127</v>
      </c>
      <c r="G134" s="35">
        <f>C134+E134</f>
        <v>15149.47</v>
      </c>
      <c r="H134" s="29">
        <f>G134/G132</f>
        <v>0.27946823543301569</v>
      </c>
      <c r="K134" s="5"/>
      <c r="L134" s="5"/>
    </row>
    <row r="135" spans="1:12" ht="15" customHeight="1" x14ac:dyDescent="0.25">
      <c r="A135" s="55" t="s">
        <v>33</v>
      </c>
      <c r="B135" s="56"/>
      <c r="C135" s="56"/>
      <c r="D135" s="56"/>
      <c r="E135" s="56"/>
      <c r="F135" s="56"/>
      <c r="G135" s="56"/>
      <c r="H135" s="57"/>
      <c r="K135" s="5"/>
      <c r="L135" s="5"/>
    </row>
    <row r="136" spans="1:12" ht="15" customHeight="1" x14ac:dyDescent="0.25">
      <c r="A136" s="47" t="s">
        <v>30</v>
      </c>
      <c r="B136" s="7"/>
      <c r="C136" s="7"/>
      <c r="D136" s="7"/>
      <c r="E136" s="7"/>
      <c r="F136" s="7"/>
      <c r="G136" s="7"/>
      <c r="H136" s="8"/>
      <c r="K136" s="5"/>
      <c r="L136" s="5"/>
    </row>
    <row r="137" spans="1:12" ht="12.75" customHeight="1" x14ac:dyDescent="0.2">
      <c r="A137" s="9" t="s">
        <v>8</v>
      </c>
      <c r="B137" s="10" t="s">
        <v>3</v>
      </c>
      <c r="C137" s="11">
        <f>C138+C139</f>
        <v>23975</v>
      </c>
      <c r="D137" s="12">
        <f>D138+D139</f>
        <v>1</v>
      </c>
      <c r="E137" s="11">
        <f>E138+E139</f>
        <v>2737</v>
      </c>
      <c r="F137" s="13">
        <f>F138+F139</f>
        <v>1</v>
      </c>
      <c r="G137" s="14">
        <f>G138+G139</f>
        <v>26712</v>
      </c>
      <c r="H137" s="15">
        <f>G137/G137</f>
        <v>1</v>
      </c>
      <c r="K137" s="5"/>
      <c r="L137" s="5"/>
    </row>
    <row r="138" spans="1:12" ht="12.75" customHeight="1" x14ac:dyDescent="0.2">
      <c r="A138" s="16"/>
      <c r="B138" s="17" t="s">
        <v>4</v>
      </c>
      <c r="C138" s="18">
        <v>14863</v>
      </c>
      <c r="D138" s="19">
        <f>C138/C137</f>
        <v>0.61993743482794572</v>
      </c>
      <c r="E138" s="18">
        <v>1820</v>
      </c>
      <c r="F138" s="20">
        <f>E138/E137</f>
        <v>0.66496163682864451</v>
      </c>
      <c r="G138" s="21">
        <f>C138+E138</f>
        <v>16683</v>
      </c>
      <c r="H138" s="22">
        <f>G138/G137</f>
        <v>0.62455076370170715</v>
      </c>
      <c r="K138" s="5"/>
      <c r="L138" s="5"/>
    </row>
    <row r="139" spans="1:12" ht="12.75" customHeight="1" x14ac:dyDescent="0.2">
      <c r="A139" s="23"/>
      <c r="B139" s="24" t="s">
        <v>5</v>
      </c>
      <c r="C139" s="25">
        <v>9112</v>
      </c>
      <c r="D139" s="26">
        <f>C139/C137</f>
        <v>0.38006256517205422</v>
      </c>
      <c r="E139" s="25">
        <v>917</v>
      </c>
      <c r="F139" s="27">
        <f>E139/E137</f>
        <v>0.33503836317135549</v>
      </c>
      <c r="G139" s="28">
        <f>C139+E139</f>
        <v>10029</v>
      </c>
      <c r="H139" s="29">
        <f>G139/G137</f>
        <v>0.37544923629829291</v>
      </c>
      <c r="K139" s="5"/>
      <c r="L139" s="5"/>
    </row>
    <row r="140" spans="1:12" ht="12.75" customHeight="1" x14ac:dyDescent="0.2">
      <c r="A140" s="16" t="s">
        <v>10</v>
      </c>
      <c r="B140" s="17" t="s">
        <v>3</v>
      </c>
      <c r="C140" s="30">
        <f>C141+C142</f>
        <v>8204</v>
      </c>
      <c r="D140" s="12">
        <f>D141+D142</f>
        <v>1</v>
      </c>
      <c r="E140" s="30">
        <f>E141+E142</f>
        <v>857</v>
      </c>
      <c r="F140" s="13">
        <f>F141+F142</f>
        <v>1</v>
      </c>
      <c r="G140" s="31">
        <f>G141+G142</f>
        <v>9061</v>
      </c>
      <c r="H140" s="15">
        <f>G140/G140</f>
        <v>1</v>
      </c>
      <c r="K140" s="5"/>
      <c r="L140" s="5"/>
    </row>
    <row r="141" spans="1:12" ht="12.75" customHeight="1" x14ac:dyDescent="0.2">
      <c r="A141" s="16"/>
      <c r="B141" s="17" t="s">
        <v>4</v>
      </c>
      <c r="C141" s="18">
        <v>7192</v>
      </c>
      <c r="D141" s="19">
        <f>C141/C140</f>
        <v>0.87664553876157969</v>
      </c>
      <c r="E141" s="18">
        <v>725</v>
      </c>
      <c r="F141" s="20">
        <f>E141/E140</f>
        <v>0.84597432905484249</v>
      </c>
      <c r="G141" s="21">
        <f>C141+E141</f>
        <v>7917</v>
      </c>
      <c r="H141" s="22">
        <f>G141/G140</f>
        <v>0.8737446197991392</v>
      </c>
      <c r="K141" s="5"/>
      <c r="L141" s="5"/>
    </row>
    <row r="142" spans="1:12" ht="12.75" customHeight="1" x14ac:dyDescent="0.2">
      <c r="A142" s="23"/>
      <c r="B142" s="24" t="s">
        <v>5</v>
      </c>
      <c r="C142" s="25">
        <v>1012</v>
      </c>
      <c r="D142" s="26">
        <f>C142/C140</f>
        <v>0.12335446123842028</v>
      </c>
      <c r="E142" s="25">
        <v>132</v>
      </c>
      <c r="F142" s="27">
        <f>E142/E140</f>
        <v>0.15402567094515754</v>
      </c>
      <c r="G142" s="28">
        <f>C142+E142</f>
        <v>1144</v>
      </c>
      <c r="H142" s="29">
        <f>G142/G140</f>
        <v>0.12625538020086083</v>
      </c>
      <c r="K142" s="5"/>
      <c r="L142" s="5"/>
    </row>
    <row r="143" spans="1:12" ht="12.75" customHeight="1" x14ac:dyDescent="0.2">
      <c r="A143" s="16" t="s">
        <v>11</v>
      </c>
      <c r="B143" s="17" t="s">
        <v>3</v>
      </c>
      <c r="C143" s="30">
        <f>C144+C145</f>
        <v>8258</v>
      </c>
      <c r="D143" s="12">
        <f>D144+D145</f>
        <v>1</v>
      </c>
      <c r="E143" s="30">
        <f>E144+E145</f>
        <v>2188</v>
      </c>
      <c r="F143" s="13">
        <f>F144+F145</f>
        <v>1</v>
      </c>
      <c r="G143" s="31">
        <f>G144+G145</f>
        <v>10446</v>
      </c>
      <c r="H143" s="15">
        <f>G143/G143</f>
        <v>1</v>
      </c>
      <c r="K143" s="5"/>
      <c r="L143" s="5"/>
    </row>
    <row r="144" spans="1:12" ht="12.75" customHeight="1" x14ac:dyDescent="0.2">
      <c r="A144" s="16"/>
      <c r="B144" s="17" t="s">
        <v>4</v>
      </c>
      <c r="C144" s="18">
        <v>6978</v>
      </c>
      <c r="D144" s="19">
        <f>C144/C143</f>
        <v>0.84499878905303949</v>
      </c>
      <c r="E144" s="18">
        <v>1716</v>
      </c>
      <c r="F144" s="20">
        <f>E144/E143</f>
        <v>0.78427787934186477</v>
      </c>
      <c r="G144" s="21">
        <f>C144+E144</f>
        <v>8694</v>
      </c>
      <c r="H144" s="22">
        <f>G144/G143</f>
        <v>0.83228029867892017</v>
      </c>
      <c r="K144" s="5"/>
      <c r="L144" s="5"/>
    </row>
    <row r="145" spans="1:12" ht="12.75" customHeight="1" x14ac:dyDescent="0.2">
      <c r="A145" s="23"/>
      <c r="B145" s="24" t="s">
        <v>5</v>
      </c>
      <c r="C145" s="25">
        <v>1280</v>
      </c>
      <c r="D145" s="26">
        <f>C145/C143</f>
        <v>0.15500121094696051</v>
      </c>
      <c r="E145" s="25">
        <v>472</v>
      </c>
      <c r="F145" s="27">
        <f>E145/E143</f>
        <v>0.21572212065813529</v>
      </c>
      <c r="G145" s="28">
        <f>C145+E145</f>
        <v>1752</v>
      </c>
      <c r="H145" s="29">
        <f>G145/G143</f>
        <v>0.16771970132107983</v>
      </c>
      <c r="K145" s="5"/>
      <c r="L145" s="5"/>
    </row>
    <row r="146" spans="1:12" ht="12.75" customHeight="1" x14ac:dyDescent="0.2">
      <c r="A146" s="16" t="s">
        <v>12</v>
      </c>
      <c r="B146" s="17" t="s">
        <v>3</v>
      </c>
      <c r="C146" s="30">
        <f>C147+C148</f>
        <v>607</v>
      </c>
      <c r="D146" s="12">
        <f>D147+D148</f>
        <v>1</v>
      </c>
      <c r="E146" s="30">
        <f>E147+E148</f>
        <v>3940</v>
      </c>
      <c r="F146" s="13">
        <f>F147+F148</f>
        <v>1</v>
      </c>
      <c r="G146" s="31">
        <f>G147+G148</f>
        <v>4547</v>
      </c>
      <c r="H146" s="15">
        <f>G146/G146</f>
        <v>1</v>
      </c>
      <c r="K146" s="5"/>
      <c r="L146" s="5"/>
    </row>
    <row r="147" spans="1:12" ht="12.75" customHeight="1" x14ac:dyDescent="0.2">
      <c r="A147" s="16"/>
      <c r="B147" s="17" t="s">
        <v>4</v>
      </c>
      <c r="C147" s="18">
        <v>556</v>
      </c>
      <c r="D147" s="19">
        <f>C147/C146</f>
        <v>0.91598023064250411</v>
      </c>
      <c r="E147" s="18">
        <v>3072</v>
      </c>
      <c r="F147" s="20">
        <f>E147/E146</f>
        <v>0.7796954314720812</v>
      </c>
      <c r="G147" s="21">
        <f>C147+E147</f>
        <v>3628</v>
      </c>
      <c r="H147" s="22">
        <f>G147/G146</f>
        <v>0.79788871783593573</v>
      </c>
      <c r="K147" s="5"/>
      <c r="L147" s="5"/>
    </row>
    <row r="148" spans="1:12" ht="12.75" customHeight="1" x14ac:dyDescent="0.2">
      <c r="A148" s="23"/>
      <c r="B148" s="24" t="s">
        <v>5</v>
      </c>
      <c r="C148" s="25">
        <v>51</v>
      </c>
      <c r="D148" s="26">
        <f>C148/C146</f>
        <v>8.4019769357495888E-2</v>
      </c>
      <c r="E148" s="25">
        <v>868</v>
      </c>
      <c r="F148" s="27">
        <f>E148/E146</f>
        <v>0.22030456852791877</v>
      </c>
      <c r="G148" s="28">
        <f>C148+E148</f>
        <v>919</v>
      </c>
      <c r="H148" s="29">
        <f>G148/G146</f>
        <v>0.20211128216406421</v>
      </c>
      <c r="K148" s="5"/>
      <c r="L148" s="5"/>
    </row>
    <row r="149" spans="1:12" ht="12.75" customHeight="1" x14ac:dyDescent="0.2">
      <c r="A149" s="16" t="s">
        <v>13</v>
      </c>
      <c r="B149" s="17" t="s">
        <v>3</v>
      </c>
      <c r="C149" s="30">
        <f>C150+C151</f>
        <v>41044</v>
      </c>
      <c r="D149" s="12">
        <f>D150+D151</f>
        <v>1</v>
      </c>
      <c r="E149" s="30">
        <f>E150+E151</f>
        <v>9722</v>
      </c>
      <c r="F149" s="13">
        <f>F150+F151</f>
        <v>1</v>
      </c>
      <c r="G149" s="31">
        <f>G150+G151</f>
        <v>50766</v>
      </c>
      <c r="H149" s="15">
        <f>G149/G149</f>
        <v>1</v>
      </c>
      <c r="K149" s="5"/>
      <c r="L149" s="5"/>
    </row>
    <row r="150" spans="1:12" ht="12.75" customHeight="1" x14ac:dyDescent="0.2">
      <c r="A150" s="16"/>
      <c r="B150" s="17" t="s">
        <v>4</v>
      </c>
      <c r="C150" s="18">
        <f>C138+C141+C144+C147</f>
        <v>29589</v>
      </c>
      <c r="D150" s="19">
        <f>C150/C149</f>
        <v>0.72090926810252409</v>
      </c>
      <c r="E150" s="18">
        <f>E138+E141+E144+E147</f>
        <v>7333</v>
      </c>
      <c r="F150" s="20">
        <f>E150/E149</f>
        <v>0.75426866899814848</v>
      </c>
      <c r="G150" s="21">
        <f>C150+E150</f>
        <v>36922</v>
      </c>
      <c r="H150" s="22">
        <f>G150/G149</f>
        <v>0.727297797738644</v>
      </c>
      <c r="K150" s="5"/>
      <c r="L150" s="5"/>
    </row>
    <row r="151" spans="1:12" ht="12.75" customHeight="1" x14ac:dyDescent="0.2">
      <c r="A151" s="32"/>
      <c r="B151" s="33" t="s">
        <v>5</v>
      </c>
      <c r="C151" s="34">
        <f>C139+C142+C145+C148</f>
        <v>11455</v>
      </c>
      <c r="D151" s="26">
        <f>C151/C149</f>
        <v>0.27909073189747585</v>
      </c>
      <c r="E151" s="34">
        <f>E139+E142+E145+E148</f>
        <v>2389</v>
      </c>
      <c r="F151" s="27">
        <f>E151/E149</f>
        <v>0.24573133100185146</v>
      </c>
      <c r="G151" s="35">
        <f>C151+E151</f>
        <v>13844</v>
      </c>
      <c r="H151" s="29">
        <f>G151/G149</f>
        <v>0.27270220226135605</v>
      </c>
      <c r="K151" s="5"/>
      <c r="L151" s="5"/>
    </row>
    <row r="152" spans="1:12" ht="15" customHeight="1" x14ac:dyDescent="0.25">
      <c r="A152" s="47" t="s">
        <v>29</v>
      </c>
      <c r="B152" s="7"/>
      <c r="C152" s="7"/>
      <c r="D152" s="7"/>
      <c r="E152" s="7"/>
      <c r="F152" s="7"/>
      <c r="G152" s="7"/>
      <c r="H152" s="8"/>
      <c r="K152" s="5"/>
      <c r="L152" s="5"/>
    </row>
    <row r="153" spans="1:12" ht="12.75" customHeight="1" x14ac:dyDescent="0.2">
      <c r="A153" s="9" t="s">
        <v>8</v>
      </c>
      <c r="B153" s="10" t="s">
        <v>3</v>
      </c>
      <c r="C153" s="11">
        <f>C154+C155</f>
        <v>23481.190000000002</v>
      </c>
      <c r="D153" s="12">
        <f>D154+D155</f>
        <v>0.99999999999999989</v>
      </c>
      <c r="E153" s="11">
        <f>E154+E155</f>
        <v>2709.77</v>
      </c>
      <c r="F153" s="13">
        <f>F154+F155</f>
        <v>1</v>
      </c>
      <c r="G153" s="14">
        <f>G154+G155</f>
        <v>26190.959999999999</v>
      </c>
      <c r="H153" s="15">
        <f>G153/G153</f>
        <v>1</v>
      </c>
      <c r="K153" s="5"/>
      <c r="L153" s="5"/>
    </row>
    <row r="154" spans="1:12" ht="12.75" customHeight="1" x14ac:dyDescent="0.2">
      <c r="A154" s="16"/>
      <c r="B154" s="17" t="s">
        <v>4</v>
      </c>
      <c r="C154" s="18">
        <v>14939.49</v>
      </c>
      <c r="D154" s="19">
        <f>C154/C153</f>
        <v>0.63623223524872452</v>
      </c>
      <c r="E154" s="18">
        <v>1782.3</v>
      </c>
      <c r="F154" s="20">
        <f>E154/E153</f>
        <v>0.65773109894935733</v>
      </c>
      <c r="G154" s="21">
        <f>C154+E154</f>
        <v>16721.79</v>
      </c>
      <c r="H154" s="22">
        <f>G154/G153</f>
        <v>0.6384565514207956</v>
      </c>
      <c r="K154" s="5"/>
      <c r="L154" s="5"/>
    </row>
    <row r="155" spans="1:12" ht="12.75" customHeight="1" x14ac:dyDescent="0.2">
      <c r="A155" s="23"/>
      <c r="B155" s="24" t="s">
        <v>5</v>
      </c>
      <c r="C155" s="25">
        <v>8541.7000000000007</v>
      </c>
      <c r="D155" s="26">
        <f>C155/C153</f>
        <v>0.36376776475127537</v>
      </c>
      <c r="E155" s="25">
        <v>927.47</v>
      </c>
      <c r="F155" s="27">
        <f>E155/E153</f>
        <v>0.34226890105064267</v>
      </c>
      <c r="G155" s="28">
        <f>C155+E155</f>
        <v>9469.17</v>
      </c>
      <c r="H155" s="29">
        <f>G155/G153</f>
        <v>0.36154344857920445</v>
      </c>
      <c r="K155" s="5"/>
      <c r="L155" s="5"/>
    </row>
    <row r="156" spans="1:12" ht="12.75" customHeight="1" x14ac:dyDescent="0.2">
      <c r="A156" s="16" t="s">
        <v>10</v>
      </c>
      <c r="B156" s="17" t="s">
        <v>3</v>
      </c>
      <c r="C156" s="30">
        <f>C157+C158</f>
        <v>7819.03</v>
      </c>
      <c r="D156" s="12">
        <f>D157+D158</f>
        <v>1</v>
      </c>
      <c r="E156" s="30">
        <f>E157+E158</f>
        <v>856.16</v>
      </c>
      <c r="F156" s="13">
        <f>F157+F158</f>
        <v>1</v>
      </c>
      <c r="G156" s="31">
        <f>G157+G158</f>
        <v>8675.1899999999987</v>
      </c>
      <c r="H156" s="15">
        <f>G156/G156</f>
        <v>1</v>
      </c>
      <c r="K156" s="5"/>
      <c r="L156" s="5"/>
    </row>
    <row r="157" spans="1:12" ht="12.75" customHeight="1" x14ac:dyDescent="0.2">
      <c r="A157" s="16"/>
      <c r="B157" s="17" t="s">
        <v>4</v>
      </c>
      <c r="C157" s="18">
        <v>6905.5</v>
      </c>
      <c r="D157" s="19">
        <f>C157/C156</f>
        <v>0.8831658146854533</v>
      </c>
      <c r="E157" s="18">
        <v>739.4</v>
      </c>
      <c r="F157" s="20">
        <f>E157/E156</f>
        <v>0.86362362175294338</v>
      </c>
      <c r="G157" s="21">
        <f>C157+E157</f>
        <v>7644.9</v>
      </c>
      <c r="H157" s="22">
        <f>G157/G156</f>
        <v>0.88123718327783029</v>
      </c>
      <c r="K157" s="5"/>
      <c r="L157" s="5"/>
    </row>
    <row r="158" spans="1:12" ht="12.75" customHeight="1" x14ac:dyDescent="0.2">
      <c r="A158" s="23"/>
      <c r="B158" s="24" t="s">
        <v>5</v>
      </c>
      <c r="C158" s="25">
        <v>913.53</v>
      </c>
      <c r="D158" s="26">
        <f>C158/C156</f>
        <v>0.11683418531454669</v>
      </c>
      <c r="E158" s="25">
        <v>116.76</v>
      </c>
      <c r="F158" s="27">
        <f>E158/E156</f>
        <v>0.13637637824705665</v>
      </c>
      <c r="G158" s="28">
        <f>C158+E158</f>
        <v>1030.29</v>
      </c>
      <c r="H158" s="29">
        <f>G158/G156</f>
        <v>0.11876281672216979</v>
      </c>
      <c r="K158" s="5"/>
      <c r="L158" s="5"/>
    </row>
    <row r="159" spans="1:12" ht="12.75" customHeight="1" x14ac:dyDescent="0.2">
      <c r="A159" s="16" t="s">
        <v>11</v>
      </c>
      <c r="B159" s="17" t="s">
        <v>3</v>
      </c>
      <c r="C159" s="30">
        <f>C160+C161</f>
        <v>8068.16</v>
      </c>
      <c r="D159" s="12">
        <f>D160+D161</f>
        <v>1</v>
      </c>
      <c r="E159" s="30">
        <f>E160+E161</f>
        <v>2173.96</v>
      </c>
      <c r="F159" s="13">
        <f>F160+F161</f>
        <v>1</v>
      </c>
      <c r="G159" s="31">
        <f>G160+G161</f>
        <v>10242.119999999999</v>
      </c>
      <c r="H159" s="15">
        <f>G159/G159</f>
        <v>1</v>
      </c>
      <c r="K159" s="5"/>
      <c r="L159" s="5"/>
    </row>
    <row r="160" spans="1:12" ht="12.75" customHeight="1" x14ac:dyDescent="0.2">
      <c r="A160" s="16"/>
      <c r="B160" s="17" t="s">
        <v>4</v>
      </c>
      <c r="C160" s="18">
        <v>6814.13</v>
      </c>
      <c r="D160" s="19">
        <f>C160/C159</f>
        <v>0.84457050926109545</v>
      </c>
      <c r="E160" s="18">
        <v>1770.11</v>
      </c>
      <c r="F160" s="20">
        <f>E160/E159</f>
        <v>0.81423301256692848</v>
      </c>
      <c r="G160" s="21">
        <f>C160+E160</f>
        <v>8584.24</v>
      </c>
      <c r="H160" s="22">
        <f>G160/G159</f>
        <v>0.83813116815659261</v>
      </c>
      <c r="K160" s="5"/>
      <c r="L160" s="5"/>
    </row>
    <row r="161" spans="1:12" ht="12.75" customHeight="1" x14ac:dyDescent="0.2">
      <c r="A161" s="23"/>
      <c r="B161" s="24" t="s">
        <v>5</v>
      </c>
      <c r="C161" s="25">
        <v>1254.03</v>
      </c>
      <c r="D161" s="26">
        <f>C161/C159</f>
        <v>0.15542949073890452</v>
      </c>
      <c r="E161" s="25">
        <v>403.85</v>
      </c>
      <c r="F161" s="27">
        <f>E161/E159</f>
        <v>0.18576698743307146</v>
      </c>
      <c r="G161" s="28">
        <f>C161+E161</f>
        <v>1657.88</v>
      </c>
      <c r="H161" s="29">
        <f>G161/G159</f>
        <v>0.16186883184340745</v>
      </c>
      <c r="K161" s="5"/>
      <c r="L161" s="5"/>
    </row>
    <row r="162" spans="1:12" ht="12.75" customHeight="1" x14ac:dyDescent="0.2">
      <c r="A162" s="16" t="s">
        <v>12</v>
      </c>
      <c r="B162" s="17" t="s">
        <v>3</v>
      </c>
      <c r="C162" s="30">
        <f>C163+C164</f>
        <v>541.55999999999995</v>
      </c>
      <c r="D162" s="12">
        <f>D163+D164</f>
        <v>1</v>
      </c>
      <c r="E162" s="30">
        <f>E163+E164</f>
        <v>3747.84</v>
      </c>
      <c r="F162" s="13">
        <f>F163+F164</f>
        <v>1</v>
      </c>
      <c r="G162" s="31">
        <f>G163+G164</f>
        <v>4289.3999999999996</v>
      </c>
      <c r="H162" s="15">
        <f>G162/G162</f>
        <v>1</v>
      </c>
      <c r="K162" s="5"/>
      <c r="L162" s="5"/>
    </row>
    <row r="163" spans="1:12" ht="12.75" customHeight="1" x14ac:dyDescent="0.2">
      <c r="A163" s="16"/>
      <c r="B163" s="17" t="s">
        <v>4</v>
      </c>
      <c r="C163" s="18">
        <v>498.9</v>
      </c>
      <c r="D163" s="19">
        <f>C163/C162</f>
        <v>0.92122756481276313</v>
      </c>
      <c r="E163" s="18">
        <v>3021.23</v>
      </c>
      <c r="F163" s="20">
        <f>E163/E162</f>
        <v>0.80612566171448086</v>
      </c>
      <c r="G163" s="21">
        <f>C163+E163</f>
        <v>3520.13</v>
      </c>
      <c r="H163" s="22">
        <f>G163/G162</f>
        <v>0.82065790087191692</v>
      </c>
      <c r="K163" s="5"/>
      <c r="L163" s="5"/>
    </row>
    <row r="164" spans="1:12" ht="12.75" customHeight="1" x14ac:dyDescent="0.2">
      <c r="A164" s="23"/>
      <c r="B164" s="24" t="s">
        <v>5</v>
      </c>
      <c r="C164" s="25">
        <v>42.66</v>
      </c>
      <c r="D164" s="26">
        <f>C164/C162</f>
        <v>7.8772435187236867E-2</v>
      </c>
      <c r="E164" s="25">
        <v>726.61</v>
      </c>
      <c r="F164" s="27">
        <f>E164/E162</f>
        <v>0.19387433828551912</v>
      </c>
      <c r="G164" s="28">
        <f>C164+E164</f>
        <v>769.27</v>
      </c>
      <c r="H164" s="29">
        <f>G164/G162</f>
        <v>0.17934209912808319</v>
      </c>
      <c r="K164" s="5"/>
      <c r="L164" s="5"/>
    </row>
    <row r="165" spans="1:12" ht="12.75" customHeight="1" x14ac:dyDescent="0.2">
      <c r="A165" s="16" t="s">
        <v>13</v>
      </c>
      <c r="B165" s="17" t="s">
        <v>3</v>
      </c>
      <c r="C165" s="30">
        <f>C166+C167</f>
        <v>39909.94</v>
      </c>
      <c r="D165" s="12">
        <f>D166+D167</f>
        <v>1</v>
      </c>
      <c r="E165" s="30">
        <f>E166+E167</f>
        <v>9487.73</v>
      </c>
      <c r="F165" s="13">
        <f>F166+F167</f>
        <v>1</v>
      </c>
      <c r="G165" s="31">
        <f>G166+G167</f>
        <v>49397.67</v>
      </c>
      <c r="H165" s="15">
        <f>G165/G165</f>
        <v>1</v>
      </c>
      <c r="K165" s="5"/>
      <c r="L165" s="5"/>
    </row>
    <row r="166" spans="1:12" ht="12.75" customHeight="1" x14ac:dyDescent="0.2">
      <c r="A166" s="16"/>
      <c r="B166" s="17" t="s">
        <v>4</v>
      </c>
      <c r="C166" s="18">
        <f>C154+C157+C160+C163</f>
        <v>29158.02</v>
      </c>
      <c r="D166" s="19">
        <f>C166/C165</f>
        <v>0.73059543562330587</v>
      </c>
      <c r="E166" s="18">
        <f>E154+E157+E160+E163</f>
        <v>7313.0399999999991</v>
      </c>
      <c r="F166" s="20">
        <f>E166/E165</f>
        <v>0.77078921933908318</v>
      </c>
      <c r="G166" s="21">
        <f>C166+E166</f>
        <v>36471.06</v>
      </c>
      <c r="H166" s="22">
        <f>G166/G165</f>
        <v>0.73831539017933434</v>
      </c>
      <c r="K166" s="5"/>
      <c r="L166" s="5"/>
    </row>
    <row r="167" spans="1:12" ht="12.75" customHeight="1" x14ac:dyDescent="0.2">
      <c r="A167" s="32"/>
      <c r="B167" s="33" t="s">
        <v>5</v>
      </c>
      <c r="C167" s="34">
        <f>C155+C158+C161+C164</f>
        <v>10751.920000000002</v>
      </c>
      <c r="D167" s="26">
        <f>C167/C165</f>
        <v>0.26940456437669413</v>
      </c>
      <c r="E167" s="34">
        <f>E155+E158+E161+E164</f>
        <v>2174.69</v>
      </c>
      <c r="F167" s="27">
        <f>E167/E165</f>
        <v>0.2292107806609168</v>
      </c>
      <c r="G167" s="35">
        <f>C167+E167</f>
        <v>12926.610000000002</v>
      </c>
      <c r="H167" s="29">
        <f>G167/G165</f>
        <v>0.26168460982066571</v>
      </c>
      <c r="K167" s="5"/>
      <c r="L167" s="5"/>
    </row>
    <row r="168" spans="1:12" ht="15" customHeight="1" x14ac:dyDescent="0.25">
      <c r="A168" s="47" t="s">
        <v>28</v>
      </c>
      <c r="B168" s="7"/>
      <c r="C168" s="7"/>
      <c r="D168" s="7"/>
      <c r="E168" s="7"/>
      <c r="F168" s="7"/>
      <c r="G168" s="7"/>
      <c r="H168" s="8"/>
      <c r="K168" s="5"/>
      <c r="L168" s="5"/>
    </row>
    <row r="169" spans="1:12" ht="12.75" customHeight="1" x14ac:dyDescent="0.2">
      <c r="A169" s="9" t="s">
        <v>8</v>
      </c>
      <c r="B169" s="10" t="s">
        <v>3</v>
      </c>
      <c r="C169" s="11">
        <f>C170+C171</f>
        <v>23313.559999999998</v>
      </c>
      <c r="D169" s="12">
        <f>D170+D171</f>
        <v>1</v>
      </c>
      <c r="E169" s="11">
        <f>E170+E171</f>
        <v>2810.0299999999997</v>
      </c>
      <c r="F169" s="13">
        <f>F170+F171</f>
        <v>1</v>
      </c>
      <c r="G169" s="14">
        <f>G170+G171</f>
        <v>26123.59</v>
      </c>
      <c r="H169" s="15">
        <f>G169/G169</f>
        <v>1</v>
      </c>
      <c r="K169" s="5"/>
      <c r="L169" s="5"/>
    </row>
    <row r="170" spans="1:12" ht="12.75" customHeight="1" x14ac:dyDescent="0.2">
      <c r="A170" s="16"/>
      <c r="B170" s="17" t="s">
        <v>4</v>
      </c>
      <c r="C170" s="18">
        <v>14947.63</v>
      </c>
      <c r="D170" s="19">
        <f>C170/C169</f>
        <v>0.64115604823973693</v>
      </c>
      <c r="E170" s="18">
        <v>1881.8</v>
      </c>
      <c r="F170" s="20">
        <f>E170/E169</f>
        <v>0.66967256577331924</v>
      </c>
      <c r="G170" s="21">
        <f>C170+E170</f>
        <v>16829.43</v>
      </c>
      <c r="H170" s="22">
        <f>G170/G169</f>
        <v>0.64422347770731359</v>
      </c>
      <c r="K170" s="5"/>
      <c r="L170" s="5"/>
    </row>
    <row r="171" spans="1:12" ht="12.75" customHeight="1" x14ac:dyDescent="0.2">
      <c r="A171" s="23"/>
      <c r="B171" s="24" t="s">
        <v>5</v>
      </c>
      <c r="C171" s="25">
        <v>8365.93</v>
      </c>
      <c r="D171" s="26">
        <f>C171/C169</f>
        <v>0.35884395176026318</v>
      </c>
      <c r="E171" s="25">
        <v>928.23</v>
      </c>
      <c r="F171" s="27">
        <f>E171/E169</f>
        <v>0.33032743422668087</v>
      </c>
      <c r="G171" s="28">
        <f>C171+E171</f>
        <v>9294.16</v>
      </c>
      <c r="H171" s="29">
        <f>G171/G169</f>
        <v>0.35577652229268641</v>
      </c>
      <c r="K171" s="5"/>
      <c r="L171" s="5"/>
    </row>
    <row r="172" spans="1:12" ht="12.75" customHeight="1" x14ac:dyDescent="0.2">
      <c r="A172" s="16" t="s">
        <v>10</v>
      </c>
      <c r="B172" s="17" t="s">
        <v>3</v>
      </c>
      <c r="C172" s="30">
        <f>C173+C174</f>
        <v>7261.9699999999993</v>
      </c>
      <c r="D172" s="12">
        <f>D173+D174</f>
        <v>1</v>
      </c>
      <c r="E172" s="30">
        <f>E173+E174</f>
        <v>806.93</v>
      </c>
      <c r="F172" s="13">
        <f>F173+F174</f>
        <v>1</v>
      </c>
      <c r="G172" s="31">
        <f>G173+G174</f>
        <v>8068.9</v>
      </c>
      <c r="H172" s="15">
        <f>G172/G172</f>
        <v>1</v>
      </c>
      <c r="K172" s="5"/>
      <c r="L172" s="5"/>
    </row>
    <row r="173" spans="1:12" ht="12.75" customHeight="1" x14ac:dyDescent="0.2">
      <c r="A173" s="16"/>
      <c r="B173" s="17" t="s">
        <v>4</v>
      </c>
      <c r="C173" s="18">
        <v>6491.57</v>
      </c>
      <c r="D173" s="19">
        <f>C173/C172</f>
        <v>0.89391308419065352</v>
      </c>
      <c r="E173" s="18">
        <v>711.56</v>
      </c>
      <c r="F173" s="20">
        <f>E173/E172</f>
        <v>0.88181130953118614</v>
      </c>
      <c r="G173" s="21">
        <f>C173+E173</f>
        <v>7203.1299999999992</v>
      </c>
      <c r="H173" s="22">
        <f>G173/G172</f>
        <v>0.8927028467325161</v>
      </c>
      <c r="K173" s="5"/>
      <c r="L173" s="5"/>
    </row>
    <row r="174" spans="1:12" ht="12.75" customHeight="1" x14ac:dyDescent="0.2">
      <c r="A174" s="23"/>
      <c r="B174" s="24" t="s">
        <v>5</v>
      </c>
      <c r="C174" s="25">
        <v>770.4</v>
      </c>
      <c r="D174" s="26">
        <f>C174/C172</f>
        <v>0.10608691580934651</v>
      </c>
      <c r="E174" s="25">
        <v>95.37</v>
      </c>
      <c r="F174" s="27">
        <f>E174/E172</f>
        <v>0.11818869046881392</v>
      </c>
      <c r="G174" s="28">
        <f>C174+E174</f>
        <v>865.77</v>
      </c>
      <c r="H174" s="29">
        <f>G174/G172</f>
        <v>0.10729715326748381</v>
      </c>
      <c r="K174" s="5"/>
      <c r="L174" s="5"/>
    </row>
    <row r="175" spans="1:12" ht="12.75" customHeight="1" x14ac:dyDescent="0.2">
      <c r="A175" s="16" t="s">
        <v>11</v>
      </c>
      <c r="B175" s="17" t="s">
        <v>3</v>
      </c>
      <c r="C175" s="30">
        <f>C176+C177</f>
        <v>8220.61</v>
      </c>
      <c r="D175" s="12">
        <f>D176+D177</f>
        <v>1</v>
      </c>
      <c r="E175" s="30">
        <f>E176+E177</f>
        <v>2294.23</v>
      </c>
      <c r="F175" s="13">
        <f>F176+F177</f>
        <v>1</v>
      </c>
      <c r="G175" s="31">
        <f>G176+G177</f>
        <v>10514.84</v>
      </c>
      <c r="H175" s="15">
        <f>G175/G175</f>
        <v>1</v>
      </c>
      <c r="K175" s="5"/>
      <c r="L175" s="5"/>
    </row>
    <row r="176" spans="1:12" ht="12.75" customHeight="1" x14ac:dyDescent="0.2">
      <c r="A176" s="16"/>
      <c r="B176" s="17" t="s">
        <v>4</v>
      </c>
      <c r="C176" s="18">
        <v>6973.5</v>
      </c>
      <c r="D176" s="19">
        <f>C176/C175</f>
        <v>0.84829471292276359</v>
      </c>
      <c r="E176" s="18">
        <v>1896.28</v>
      </c>
      <c r="F176" s="20">
        <f>E176/E175</f>
        <v>0.82654311032459693</v>
      </c>
      <c r="G176" s="21">
        <f>C176+E176</f>
        <v>8869.7800000000007</v>
      </c>
      <c r="H176" s="22">
        <f>G176/G175</f>
        <v>0.84354873683289522</v>
      </c>
      <c r="K176" s="5"/>
      <c r="L176" s="5"/>
    </row>
    <row r="177" spans="1:12" ht="12.75" customHeight="1" x14ac:dyDescent="0.2">
      <c r="A177" s="23"/>
      <c r="B177" s="24" t="s">
        <v>5</v>
      </c>
      <c r="C177" s="25">
        <v>1247.1099999999999</v>
      </c>
      <c r="D177" s="26">
        <f>C177/C175</f>
        <v>0.15170528707723635</v>
      </c>
      <c r="E177" s="25">
        <v>397.95</v>
      </c>
      <c r="F177" s="27">
        <f>E177/E175</f>
        <v>0.17345688967540307</v>
      </c>
      <c r="G177" s="28">
        <f>C177+E177</f>
        <v>1645.06</v>
      </c>
      <c r="H177" s="29">
        <f>G177/G175</f>
        <v>0.15645126316710478</v>
      </c>
      <c r="K177" s="5"/>
      <c r="L177" s="5"/>
    </row>
    <row r="178" spans="1:12" ht="12.75" customHeight="1" x14ac:dyDescent="0.2">
      <c r="A178" s="16" t="s">
        <v>12</v>
      </c>
      <c r="B178" s="17" t="s">
        <v>3</v>
      </c>
      <c r="C178" s="30">
        <f>C179+C180</f>
        <v>510.17</v>
      </c>
      <c r="D178" s="12">
        <f>D179+D180</f>
        <v>1</v>
      </c>
      <c r="E178" s="30">
        <f>E179+E180</f>
        <v>3800.0899999999997</v>
      </c>
      <c r="F178" s="13">
        <f>F179+F180</f>
        <v>1</v>
      </c>
      <c r="G178" s="31">
        <f>G179+G180</f>
        <v>4310.26</v>
      </c>
      <c r="H178" s="15">
        <f>G178/G178</f>
        <v>1</v>
      </c>
      <c r="K178" s="5"/>
      <c r="L178" s="5"/>
    </row>
    <row r="179" spans="1:12" ht="12.75" customHeight="1" x14ac:dyDescent="0.2">
      <c r="A179" s="16"/>
      <c r="B179" s="17" t="s">
        <v>4</v>
      </c>
      <c r="C179" s="18">
        <v>476.1</v>
      </c>
      <c r="D179" s="19">
        <f>C179/C178</f>
        <v>0.93321833898504425</v>
      </c>
      <c r="E179" s="18">
        <v>3109.66</v>
      </c>
      <c r="F179" s="20">
        <f>E179/E178</f>
        <v>0.81831219786899789</v>
      </c>
      <c r="G179" s="21">
        <f>C179+E179</f>
        <v>3585.7599999999998</v>
      </c>
      <c r="H179" s="22">
        <f>G179/G178</f>
        <v>0.83191269204177931</v>
      </c>
      <c r="K179" s="5"/>
      <c r="L179" s="5"/>
    </row>
    <row r="180" spans="1:12" ht="12.75" customHeight="1" x14ac:dyDescent="0.2">
      <c r="A180" s="23"/>
      <c r="B180" s="24" t="s">
        <v>5</v>
      </c>
      <c r="C180" s="25">
        <v>34.07</v>
      </c>
      <c r="D180" s="26">
        <f>C180/C178</f>
        <v>6.6781661014955793E-2</v>
      </c>
      <c r="E180" s="25">
        <v>690.43</v>
      </c>
      <c r="F180" s="27">
        <f>E180/E178</f>
        <v>0.18168780213100216</v>
      </c>
      <c r="G180" s="28">
        <f>C180+E180</f>
        <v>724.5</v>
      </c>
      <c r="H180" s="29">
        <f>G180/G178</f>
        <v>0.16808730795822061</v>
      </c>
      <c r="K180" s="5"/>
      <c r="L180" s="5"/>
    </row>
    <row r="181" spans="1:12" ht="12.75" customHeight="1" x14ac:dyDescent="0.2">
      <c r="A181" s="16" t="s">
        <v>13</v>
      </c>
      <c r="B181" s="17" t="s">
        <v>3</v>
      </c>
      <c r="C181" s="30">
        <f>C182+C183</f>
        <v>39306.31</v>
      </c>
      <c r="D181" s="12">
        <f>D182+D183</f>
        <v>1</v>
      </c>
      <c r="E181" s="30">
        <f>E182+E183</f>
        <v>9711.2799999999988</v>
      </c>
      <c r="F181" s="13">
        <f>F182+F183</f>
        <v>1</v>
      </c>
      <c r="G181" s="31">
        <f>G182+G183</f>
        <v>49017.589999999989</v>
      </c>
      <c r="H181" s="15">
        <f>G181/G181</f>
        <v>1</v>
      </c>
      <c r="K181" s="5"/>
      <c r="L181" s="5"/>
    </row>
    <row r="182" spans="1:12" ht="12.75" customHeight="1" x14ac:dyDescent="0.2">
      <c r="A182" s="16"/>
      <c r="B182" s="17" t="s">
        <v>4</v>
      </c>
      <c r="C182" s="18">
        <f>C170+C173+C176+C179</f>
        <v>28888.799999999996</v>
      </c>
      <c r="D182" s="19">
        <f>C182/C181</f>
        <v>0.73496596348016385</v>
      </c>
      <c r="E182" s="18">
        <f>E170+E173+E176+E179</f>
        <v>7599.2999999999993</v>
      </c>
      <c r="F182" s="20">
        <f>E182/E181</f>
        <v>0.78252300417658638</v>
      </c>
      <c r="G182" s="21">
        <f>C182+E182</f>
        <v>36488.099999999991</v>
      </c>
      <c r="H182" s="22">
        <f>G182/G181</f>
        <v>0.74438788198277395</v>
      </c>
      <c r="K182" s="5"/>
      <c r="L182" s="5"/>
    </row>
    <row r="183" spans="1:12" ht="12.75" customHeight="1" x14ac:dyDescent="0.2">
      <c r="A183" s="32"/>
      <c r="B183" s="33" t="s">
        <v>5</v>
      </c>
      <c r="C183" s="34">
        <f>C171+C174+C177+C180</f>
        <v>10417.51</v>
      </c>
      <c r="D183" s="26">
        <f>C183/C181</f>
        <v>0.26503403651983615</v>
      </c>
      <c r="E183" s="34">
        <f>E171+E174+E177+E180</f>
        <v>2111.98</v>
      </c>
      <c r="F183" s="27">
        <f>E183/E181</f>
        <v>0.21747699582341362</v>
      </c>
      <c r="G183" s="35">
        <f>C183+E183</f>
        <v>12529.49</v>
      </c>
      <c r="H183" s="29">
        <f>G183/G181</f>
        <v>0.25561211801722611</v>
      </c>
      <c r="K183" s="5"/>
      <c r="L183" s="46"/>
    </row>
    <row r="184" spans="1:12" ht="15" customHeight="1" x14ac:dyDescent="0.25">
      <c r="A184" s="47" t="s">
        <v>27</v>
      </c>
      <c r="B184" s="7"/>
      <c r="C184" s="7"/>
      <c r="D184" s="7"/>
      <c r="E184" s="7"/>
      <c r="F184" s="7"/>
      <c r="G184" s="7"/>
      <c r="H184" s="8"/>
      <c r="K184" s="5"/>
      <c r="L184" s="46"/>
    </row>
    <row r="185" spans="1:12" ht="12.75" customHeight="1" x14ac:dyDescent="0.2">
      <c r="A185" s="9" t="s">
        <v>8</v>
      </c>
      <c r="B185" s="10" t="s">
        <v>3</v>
      </c>
      <c r="C185" s="11">
        <f>C186+C187</f>
        <v>23692.400000000001</v>
      </c>
      <c r="D185" s="12">
        <f>D186+D187</f>
        <v>1</v>
      </c>
      <c r="E185" s="11">
        <f>E186+E187</f>
        <v>2911.4</v>
      </c>
      <c r="F185" s="13">
        <f>F186+F187</f>
        <v>0.99999999999999989</v>
      </c>
      <c r="G185" s="14">
        <f>G186+G187</f>
        <v>26603.800000000003</v>
      </c>
      <c r="H185" s="15">
        <f>G185/G185</f>
        <v>1</v>
      </c>
      <c r="K185" s="5"/>
      <c r="L185" s="46"/>
    </row>
    <row r="186" spans="1:12" ht="12.75" customHeight="1" x14ac:dyDescent="0.2">
      <c r="A186" s="16"/>
      <c r="B186" s="17" t="s">
        <v>4</v>
      </c>
      <c r="C186" s="18">
        <v>15223.53</v>
      </c>
      <c r="D186" s="19">
        <f>C186/C185</f>
        <v>0.64254908747108774</v>
      </c>
      <c r="E186" s="18">
        <v>1994.07</v>
      </c>
      <c r="F186" s="20">
        <f>E186/E185</f>
        <v>0.68491790890980275</v>
      </c>
      <c r="G186" s="21">
        <f>C186+E186</f>
        <v>17217.600000000002</v>
      </c>
      <c r="H186" s="22">
        <f>G186/G185</f>
        <v>0.64718574038295285</v>
      </c>
      <c r="K186" s="5"/>
      <c r="L186" s="46"/>
    </row>
    <row r="187" spans="1:12" ht="12.75" customHeight="1" x14ac:dyDescent="0.2">
      <c r="A187" s="23"/>
      <c r="B187" s="24" t="s">
        <v>5</v>
      </c>
      <c r="C187" s="25">
        <v>8468.8700000000008</v>
      </c>
      <c r="D187" s="26">
        <f>C187/C185</f>
        <v>0.35745091252891226</v>
      </c>
      <c r="E187" s="25">
        <v>917.33</v>
      </c>
      <c r="F187" s="27">
        <f>E187/E185</f>
        <v>0.31508209109019714</v>
      </c>
      <c r="G187" s="28">
        <f>C187+E187</f>
        <v>9386.2000000000007</v>
      </c>
      <c r="H187" s="29">
        <f>G187/G185</f>
        <v>0.35281425961704715</v>
      </c>
      <c r="K187" s="5"/>
    </row>
    <row r="188" spans="1:12" ht="12.75" customHeight="1" x14ac:dyDescent="0.2">
      <c r="A188" s="16" t="s">
        <v>10</v>
      </c>
      <c r="B188" s="17" t="s">
        <v>3</v>
      </c>
      <c r="C188" s="30">
        <f>C189+C190</f>
        <v>6891.0899999999992</v>
      </c>
      <c r="D188" s="12">
        <f>D189+D190</f>
        <v>1</v>
      </c>
      <c r="E188" s="30">
        <f>E189+E190</f>
        <v>797.03</v>
      </c>
      <c r="F188" s="13">
        <f>F189+F190</f>
        <v>1</v>
      </c>
      <c r="G188" s="31">
        <f>G189+G190</f>
        <v>7688.119999999999</v>
      </c>
      <c r="H188" s="15">
        <f>G188/G188</f>
        <v>1</v>
      </c>
      <c r="K188" s="5"/>
    </row>
    <row r="189" spans="1:12" ht="12.75" customHeight="1" x14ac:dyDescent="0.2">
      <c r="A189" s="16"/>
      <c r="B189" s="17" t="s">
        <v>4</v>
      </c>
      <c r="C189" s="18">
        <v>6260.73</v>
      </c>
      <c r="D189" s="19">
        <f>C189/C188</f>
        <v>0.90852535665620393</v>
      </c>
      <c r="E189" s="18">
        <v>720.4</v>
      </c>
      <c r="F189" s="20">
        <f>E189/E188</f>
        <v>0.90385556378053522</v>
      </c>
      <c r="G189" s="21">
        <f>C189+E189</f>
        <v>6981.1299999999992</v>
      </c>
      <c r="H189" s="22">
        <f>G189/G188</f>
        <v>0.90804123764977651</v>
      </c>
      <c r="K189" s="5"/>
      <c r="L189" s="5"/>
    </row>
    <row r="190" spans="1:12" ht="12.75" customHeight="1" x14ac:dyDescent="0.2">
      <c r="A190" s="23"/>
      <c r="B190" s="24" t="s">
        <v>5</v>
      </c>
      <c r="C190" s="25">
        <v>630.36</v>
      </c>
      <c r="D190" s="26">
        <f>C190/C188</f>
        <v>9.1474643343796125E-2</v>
      </c>
      <c r="E190" s="25">
        <v>76.63</v>
      </c>
      <c r="F190" s="27">
        <f>E190/E188</f>
        <v>9.6144436219464766E-2</v>
      </c>
      <c r="G190" s="28">
        <f>C190+E190</f>
        <v>706.99</v>
      </c>
      <c r="H190" s="29">
        <f>G190/G188</f>
        <v>9.1958762350223475E-2</v>
      </c>
      <c r="K190" s="5"/>
      <c r="L190" s="5"/>
    </row>
    <row r="191" spans="1:12" ht="12.75" customHeight="1" x14ac:dyDescent="0.2">
      <c r="A191" s="16" t="s">
        <v>11</v>
      </c>
      <c r="B191" s="17" t="s">
        <v>3</v>
      </c>
      <c r="C191" s="30">
        <f>C192+C193</f>
        <v>8271.0300000000007</v>
      </c>
      <c r="D191" s="12">
        <f>D192+D193</f>
        <v>1</v>
      </c>
      <c r="E191" s="30">
        <f>E192+E193</f>
        <v>2475.1799999999998</v>
      </c>
      <c r="F191" s="13">
        <f>F192+F193</f>
        <v>1</v>
      </c>
      <c r="G191" s="31">
        <f>G192+G193</f>
        <v>10746.21</v>
      </c>
      <c r="H191" s="15">
        <f>G191/G191</f>
        <v>1</v>
      </c>
      <c r="K191" s="5"/>
      <c r="L191" s="5"/>
    </row>
    <row r="192" spans="1:12" ht="12.75" customHeight="1" x14ac:dyDescent="0.2">
      <c r="A192" s="16"/>
      <c r="B192" s="17" t="s">
        <v>4</v>
      </c>
      <c r="C192" s="18">
        <v>7148.3</v>
      </c>
      <c r="D192" s="19">
        <f>C192/C191</f>
        <v>0.86425753503493519</v>
      </c>
      <c r="E192" s="18">
        <v>2120</v>
      </c>
      <c r="F192" s="20">
        <f>E192/E191</f>
        <v>0.85650336541180849</v>
      </c>
      <c r="G192" s="21">
        <f>C192+E192</f>
        <v>9268.2999999999993</v>
      </c>
      <c r="H192" s="22">
        <f>G192/G191</f>
        <v>0.86247151321256521</v>
      </c>
      <c r="K192" s="5"/>
      <c r="L192" s="5"/>
    </row>
    <row r="193" spans="1:12" ht="12.75" customHeight="1" x14ac:dyDescent="0.2">
      <c r="A193" s="23"/>
      <c r="B193" s="24" t="s">
        <v>5</v>
      </c>
      <c r="C193" s="25">
        <v>1122.73</v>
      </c>
      <c r="D193" s="26">
        <f>C193/C191</f>
        <v>0.13574246496506481</v>
      </c>
      <c r="E193" s="25">
        <v>355.18</v>
      </c>
      <c r="F193" s="27">
        <f>E193/E191</f>
        <v>0.14349663458819159</v>
      </c>
      <c r="G193" s="28">
        <f>C193+E193</f>
        <v>1477.91</v>
      </c>
      <c r="H193" s="29">
        <f>G193/G191</f>
        <v>0.13752848678743484</v>
      </c>
      <c r="K193" s="5"/>
      <c r="L193" s="5"/>
    </row>
    <row r="194" spans="1:12" ht="12.75" customHeight="1" x14ac:dyDescent="0.2">
      <c r="A194" s="16" t="s">
        <v>12</v>
      </c>
      <c r="B194" s="17" t="s">
        <v>3</v>
      </c>
      <c r="C194" s="30">
        <f>C195+C196</f>
        <v>458.06</v>
      </c>
      <c r="D194" s="12">
        <f>D195+D196</f>
        <v>1</v>
      </c>
      <c r="E194" s="30">
        <f>E195+E196</f>
        <v>3613.22</v>
      </c>
      <c r="F194" s="13">
        <f>F195+F196</f>
        <v>1</v>
      </c>
      <c r="G194" s="31">
        <f>G195+G196</f>
        <v>4071.2799999999997</v>
      </c>
      <c r="H194" s="15">
        <f>G194/G194</f>
        <v>1</v>
      </c>
      <c r="K194" s="5"/>
      <c r="L194" s="5"/>
    </row>
    <row r="195" spans="1:12" ht="12.75" customHeight="1" x14ac:dyDescent="0.2">
      <c r="A195" s="16"/>
      <c r="B195" s="17" t="s">
        <v>4</v>
      </c>
      <c r="C195" s="18">
        <v>418.26</v>
      </c>
      <c r="D195" s="19">
        <f>C195/C194</f>
        <v>0.91311181941230402</v>
      </c>
      <c r="E195" s="18">
        <v>2978.91</v>
      </c>
      <c r="F195" s="20">
        <f>E195/E194</f>
        <v>0.82444744576859419</v>
      </c>
      <c r="G195" s="21">
        <f>C195+E195</f>
        <v>3397.17</v>
      </c>
      <c r="H195" s="22">
        <f>G195/G194</f>
        <v>0.83442308070189231</v>
      </c>
      <c r="K195" s="5"/>
      <c r="L195" s="5"/>
    </row>
    <row r="196" spans="1:12" ht="12.75" customHeight="1" x14ac:dyDescent="0.2">
      <c r="A196" s="23"/>
      <c r="B196" s="24" t="s">
        <v>5</v>
      </c>
      <c r="C196" s="25">
        <v>39.799999999999997</v>
      </c>
      <c r="D196" s="26">
        <f>C196/C194</f>
        <v>8.6888180587695929E-2</v>
      </c>
      <c r="E196" s="25">
        <v>634.30999999999995</v>
      </c>
      <c r="F196" s="27">
        <f>E196/E194</f>
        <v>0.17555255423140578</v>
      </c>
      <c r="G196" s="28">
        <f>C196+E196</f>
        <v>674.1099999999999</v>
      </c>
      <c r="H196" s="29">
        <f>G196/G194</f>
        <v>0.16557691929810769</v>
      </c>
      <c r="K196" s="5"/>
      <c r="L196" s="5"/>
    </row>
    <row r="197" spans="1:12" ht="12.75" customHeight="1" x14ac:dyDescent="0.2">
      <c r="A197" s="16" t="s">
        <v>13</v>
      </c>
      <c r="B197" s="17" t="s">
        <v>3</v>
      </c>
      <c r="C197" s="30">
        <f>C198+C199</f>
        <v>39312.58</v>
      </c>
      <c r="D197" s="12">
        <f>D198+D199</f>
        <v>0.99999999999999989</v>
      </c>
      <c r="E197" s="30">
        <f>E198+E199</f>
        <v>9796.83</v>
      </c>
      <c r="F197" s="13">
        <f>F198+F199</f>
        <v>0.99999999999999989</v>
      </c>
      <c r="G197" s="31">
        <f>G198+G199</f>
        <v>49109.409999999996</v>
      </c>
      <c r="H197" s="15">
        <f>G197/G197</f>
        <v>1</v>
      </c>
      <c r="K197" s="5"/>
      <c r="L197" s="5"/>
    </row>
    <row r="198" spans="1:12" ht="12.75" customHeight="1" x14ac:dyDescent="0.2">
      <c r="A198" s="16"/>
      <c r="B198" s="17" t="s">
        <v>4</v>
      </c>
      <c r="C198" s="18">
        <f>C186+C189+C192+C195</f>
        <v>29050.82</v>
      </c>
      <c r="D198" s="19">
        <f>C198/C197</f>
        <v>0.73897007014039773</v>
      </c>
      <c r="E198" s="18">
        <f>E186+E189+E192+E195</f>
        <v>7813.3799999999992</v>
      </c>
      <c r="F198" s="20">
        <f>E198/E197</f>
        <v>0.79754165377984498</v>
      </c>
      <c r="G198" s="21">
        <f>C198+E198</f>
        <v>36864.199999999997</v>
      </c>
      <c r="H198" s="22">
        <f>G198/G197</f>
        <v>0.75065450796497046</v>
      </c>
      <c r="K198" s="5"/>
      <c r="L198" s="5"/>
    </row>
    <row r="199" spans="1:12" ht="12.75" customHeight="1" x14ac:dyDescent="0.2">
      <c r="A199" s="32"/>
      <c r="B199" s="33" t="s">
        <v>5</v>
      </c>
      <c r="C199" s="34">
        <f>C187+C190+C193+C196</f>
        <v>10261.76</v>
      </c>
      <c r="D199" s="43">
        <f>C199/C197</f>
        <v>0.26102992985960216</v>
      </c>
      <c r="E199" s="34">
        <f>E187+E190+E193+E196</f>
        <v>1983.45</v>
      </c>
      <c r="F199" s="44">
        <f>E199/E197</f>
        <v>0.20245834622015491</v>
      </c>
      <c r="G199" s="35">
        <f>C199+E199</f>
        <v>12245.210000000001</v>
      </c>
      <c r="H199" s="45">
        <f>G199/G197</f>
        <v>0.24934549203502956</v>
      </c>
      <c r="K199" s="5"/>
      <c r="L199" s="5"/>
    </row>
    <row r="200" spans="1:12" ht="15" x14ac:dyDescent="0.25">
      <c r="A200" s="47" t="s">
        <v>14</v>
      </c>
      <c r="B200" s="7"/>
      <c r="C200" s="7"/>
      <c r="D200" s="7"/>
      <c r="E200" s="7"/>
      <c r="F200" s="7"/>
      <c r="G200" s="7"/>
      <c r="H200" s="8"/>
      <c r="K200" s="5"/>
      <c r="L200" s="5"/>
    </row>
    <row r="201" spans="1:12" ht="12.75" customHeight="1" x14ac:dyDescent="0.2">
      <c r="A201" s="9" t="s">
        <v>8</v>
      </c>
      <c r="B201" s="10" t="s">
        <v>3</v>
      </c>
      <c r="C201" s="11">
        <f>C202+C203</f>
        <v>23853.46</v>
      </c>
      <c r="D201" s="12">
        <f>D202+D203</f>
        <v>1</v>
      </c>
      <c r="E201" s="11">
        <f>E202+E203</f>
        <v>2925.9300000000003</v>
      </c>
      <c r="F201" s="13">
        <f>F202+F203</f>
        <v>1</v>
      </c>
      <c r="G201" s="14">
        <f>G202+G203</f>
        <v>26779.39</v>
      </c>
      <c r="H201" s="15">
        <f>G201/G201</f>
        <v>1</v>
      </c>
      <c r="K201" s="5"/>
      <c r="L201" s="5"/>
    </row>
    <row r="202" spans="1:12" ht="12.75" customHeight="1" x14ac:dyDescent="0.2">
      <c r="A202" s="16"/>
      <c r="B202" s="17" t="s">
        <v>4</v>
      </c>
      <c r="C202" s="18">
        <v>15667.4</v>
      </c>
      <c r="D202" s="19">
        <f>C202/C201</f>
        <v>0.65681875920725963</v>
      </c>
      <c r="E202" s="18">
        <v>1984.93</v>
      </c>
      <c r="F202" s="20">
        <f>E202/E201</f>
        <v>0.67839285287071116</v>
      </c>
      <c r="G202" s="21">
        <f>C202+E202</f>
        <v>17652.329999999998</v>
      </c>
      <c r="H202" s="22">
        <f>G202/G201</f>
        <v>0.65917595583767963</v>
      </c>
      <c r="K202" s="5"/>
      <c r="L202" s="5"/>
    </row>
    <row r="203" spans="1:12" ht="12.75" customHeight="1" x14ac:dyDescent="0.2">
      <c r="A203" s="23"/>
      <c r="B203" s="24" t="s">
        <v>5</v>
      </c>
      <c r="C203" s="25">
        <v>8186.06</v>
      </c>
      <c r="D203" s="26">
        <f>C203/C201</f>
        <v>0.34318124079274037</v>
      </c>
      <c r="E203" s="25">
        <v>941</v>
      </c>
      <c r="F203" s="27">
        <f>E203/E201</f>
        <v>0.32160714712928878</v>
      </c>
      <c r="G203" s="28">
        <f>C203+E203</f>
        <v>9127.0600000000013</v>
      </c>
      <c r="H203" s="29">
        <f>G203/G201</f>
        <v>0.34082404416232043</v>
      </c>
      <c r="K203" s="6"/>
      <c r="L203" s="6"/>
    </row>
    <row r="204" spans="1:12" ht="12.75" customHeight="1" x14ac:dyDescent="0.2">
      <c r="A204" s="16" t="s">
        <v>10</v>
      </c>
      <c r="B204" s="17" t="s">
        <v>3</v>
      </c>
      <c r="C204" s="30">
        <f>C205+C206</f>
        <v>6493.5300000000007</v>
      </c>
      <c r="D204" s="12">
        <f>D205+D206</f>
        <v>1</v>
      </c>
      <c r="E204" s="30">
        <f>E205+E206</f>
        <v>785.53</v>
      </c>
      <c r="F204" s="13">
        <f>F205+F206</f>
        <v>1</v>
      </c>
      <c r="G204" s="31">
        <f>G205+G206</f>
        <v>7279.06</v>
      </c>
      <c r="H204" s="15">
        <f>G204/G204</f>
        <v>1</v>
      </c>
      <c r="K204" s="5"/>
      <c r="L204" s="5"/>
    </row>
    <row r="205" spans="1:12" ht="12.75" customHeight="1" x14ac:dyDescent="0.2">
      <c r="A205" s="16"/>
      <c r="B205" s="17" t="s">
        <v>4</v>
      </c>
      <c r="C205" s="18">
        <v>5916.6</v>
      </c>
      <c r="D205" s="19">
        <f>C205/C204</f>
        <v>0.91115310162577212</v>
      </c>
      <c r="E205" s="18">
        <v>722.1</v>
      </c>
      <c r="F205" s="20">
        <f>E205/E204</f>
        <v>0.91925197000751091</v>
      </c>
      <c r="G205" s="21">
        <f>C205+E205</f>
        <v>6638.7000000000007</v>
      </c>
      <c r="H205" s="22">
        <f>G205/G204</f>
        <v>0.91202710240058471</v>
      </c>
      <c r="K205" s="5"/>
      <c r="L205" s="5"/>
    </row>
    <row r="206" spans="1:12" ht="12.75" customHeight="1" x14ac:dyDescent="0.2">
      <c r="A206" s="23"/>
      <c r="B206" s="24" t="s">
        <v>5</v>
      </c>
      <c r="C206" s="25">
        <v>576.92999999999995</v>
      </c>
      <c r="D206" s="26">
        <f>C206/C204</f>
        <v>8.8846898374227865E-2</v>
      </c>
      <c r="E206" s="25">
        <v>63.43</v>
      </c>
      <c r="F206" s="27">
        <f>E206/E204</f>
        <v>8.0748029992489145E-2</v>
      </c>
      <c r="G206" s="28">
        <f>C206+E206</f>
        <v>640.3599999999999</v>
      </c>
      <c r="H206" s="29">
        <f>G206/G204</f>
        <v>8.797289759941529E-2</v>
      </c>
      <c r="K206" s="5"/>
      <c r="L206" s="5"/>
    </row>
    <row r="207" spans="1:12" ht="12.75" customHeight="1" x14ac:dyDescent="0.2">
      <c r="A207" s="16" t="s">
        <v>11</v>
      </c>
      <c r="B207" s="17" t="s">
        <v>3</v>
      </c>
      <c r="C207" s="30">
        <f>C208+C209</f>
        <v>8230.7000000000007</v>
      </c>
      <c r="D207" s="12">
        <f>D208+D209</f>
        <v>0.99999999999999989</v>
      </c>
      <c r="E207" s="30">
        <f>E208+E209</f>
        <v>2675.37</v>
      </c>
      <c r="F207" s="13">
        <f>F208+F209</f>
        <v>1</v>
      </c>
      <c r="G207" s="31">
        <f>G208+G209</f>
        <v>10906.07</v>
      </c>
      <c r="H207" s="15">
        <f>G207/G207</f>
        <v>1</v>
      </c>
      <c r="K207" s="5"/>
      <c r="L207" s="5"/>
    </row>
    <row r="208" spans="1:12" ht="12.75" customHeight="1" x14ac:dyDescent="0.2">
      <c r="A208" s="16"/>
      <c r="B208" s="17" t="s">
        <v>4</v>
      </c>
      <c r="C208" s="18">
        <v>7298.17</v>
      </c>
      <c r="D208" s="19">
        <f>C208/C207</f>
        <v>0.88670100963466036</v>
      </c>
      <c r="E208" s="18">
        <v>2284.16</v>
      </c>
      <c r="F208" s="20">
        <f>E208/E207</f>
        <v>0.85377349674998226</v>
      </c>
      <c r="G208" s="21">
        <f>C208+E208</f>
        <v>9582.33</v>
      </c>
      <c r="H208" s="22">
        <f>G208/G207</f>
        <v>0.8786235555062456</v>
      </c>
      <c r="K208" s="6"/>
      <c r="L208" s="6"/>
    </row>
    <row r="209" spans="1:12" ht="12.75" customHeight="1" x14ac:dyDescent="0.2">
      <c r="A209" s="23"/>
      <c r="B209" s="24" t="s">
        <v>5</v>
      </c>
      <c r="C209" s="25">
        <v>932.53</v>
      </c>
      <c r="D209" s="26">
        <f>C209/C207</f>
        <v>0.11329899036533951</v>
      </c>
      <c r="E209" s="25">
        <v>391.21</v>
      </c>
      <c r="F209" s="27">
        <f>E209/E207</f>
        <v>0.14622650325001776</v>
      </c>
      <c r="G209" s="28">
        <f>C209+E209</f>
        <v>1323.74</v>
      </c>
      <c r="H209" s="29">
        <f>G209/G207</f>
        <v>0.1213764444937544</v>
      </c>
      <c r="K209" s="5"/>
      <c r="L209" s="5"/>
    </row>
    <row r="210" spans="1:12" ht="12.75" customHeight="1" x14ac:dyDescent="0.2">
      <c r="A210" s="16" t="s">
        <v>12</v>
      </c>
      <c r="B210" s="17" t="s">
        <v>3</v>
      </c>
      <c r="C210" s="30">
        <f>C211+C212</f>
        <v>456.07000000000005</v>
      </c>
      <c r="D210" s="12">
        <f>D211+D212</f>
        <v>1</v>
      </c>
      <c r="E210" s="30">
        <f>E211+E212</f>
        <v>3393.67</v>
      </c>
      <c r="F210" s="13">
        <f>F211+F212</f>
        <v>0.99999999999999989</v>
      </c>
      <c r="G210" s="31">
        <f>G211+G212</f>
        <v>3849.74</v>
      </c>
      <c r="H210" s="15">
        <f>G210/G210</f>
        <v>1</v>
      </c>
      <c r="K210" s="5"/>
      <c r="L210" s="5"/>
    </row>
    <row r="211" spans="1:12" ht="12.75" customHeight="1" x14ac:dyDescent="0.2">
      <c r="A211" s="16"/>
      <c r="B211" s="17" t="s">
        <v>4</v>
      </c>
      <c r="C211" s="18">
        <v>437.54</v>
      </c>
      <c r="D211" s="19">
        <f>C211/C210</f>
        <v>0.95937027210735193</v>
      </c>
      <c r="E211" s="18">
        <v>2833.95</v>
      </c>
      <c r="F211" s="20">
        <f>E211/E210</f>
        <v>0.83506940863431023</v>
      </c>
      <c r="G211" s="21">
        <f>C211+E211</f>
        <v>3271.49</v>
      </c>
      <c r="H211" s="22">
        <f>G211/G210</f>
        <v>0.8497950510943596</v>
      </c>
      <c r="K211" s="5"/>
      <c r="L211" s="5"/>
    </row>
    <row r="212" spans="1:12" ht="12.75" customHeight="1" x14ac:dyDescent="0.2">
      <c r="A212" s="23"/>
      <c r="B212" s="24" t="s">
        <v>5</v>
      </c>
      <c r="C212" s="25">
        <v>18.53</v>
      </c>
      <c r="D212" s="26">
        <f>C212/C210</f>
        <v>4.0629727892648057E-2</v>
      </c>
      <c r="E212" s="25">
        <v>559.72</v>
      </c>
      <c r="F212" s="27">
        <f>E212/E210</f>
        <v>0.16493059136568966</v>
      </c>
      <c r="G212" s="28">
        <f>C212+E212</f>
        <v>578.25</v>
      </c>
      <c r="H212" s="29">
        <f>G212/G210</f>
        <v>0.1502049489056404</v>
      </c>
      <c r="K212" s="5"/>
      <c r="L212" s="5"/>
    </row>
    <row r="213" spans="1:12" ht="12.75" customHeight="1" x14ac:dyDescent="0.2">
      <c r="A213" s="16" t="s">
        <v>13</v>
      </c>
      <c r="B213" s="17" t="s">
        <v>3</v>
      </c>
      <c r="C213" s="30">
        <f>C214+C215</f>
        <v>39033.760000000002</v>
      </c>
      <c r="D213" s="12">
        <f>D214+D215</f>
        <v>1</v>
      </c>
      <c r="E213" s="30">
        <f>E214+E215</f>
        <v>9780.5</v>
      </c>
      <c r="F213" s="13">
        <f>F214+F215</f>
        <v>1</v>
      </c>
      <c r="G213" s="31">
        <f>G214+G215</f>
        <v>48814.26</v>
      </c>
      <c r="H213" s="15">
        <f>G213/G213</f>
        <v>1</v>
      </c>
      <c r="K213" s="6"/>
      <c r="L213" s="6"/>
    </row>
    <row r="214" spans="1:12" ht="12.75" customHeight="1" x14ac:dyDescent="0.2">
      <c r="A214" s="16"/>
      <c r="B214" s="17" t="s">
        <v>4</v>
      </c>
      <c r="C214" s="18">
        <f>C202+C205+C208+C211</f>
        <v>29319.71</v>
      </c>
      <c r="D214" s="19">
        <f>C214/C213</f>
        <v>0.75113722070330913</v>
      </c>
      <c r="E214" s="18">
        <f>E202+E205+E208+E211</f>
        <v>7825.14</v>
      </c>
      <c r="F214" s="20">
        <f>E214/E213</f>
        <v>0.8000756607535402</v>
      </c>
      <c r="G214" s="21">
        <f>C214+E214</f>
        <v>37144.85</v>
      </c>
      <c r="H214" s="22">
        <f>G214/G213</f>
        <v>0.76094260160862826</v>
      </c>
      <c r="K214" s="5"/>
      <c r="L214" s="5"/>
    </row>
    <row r="215" spans="1:12" ht="12.75" customHeight="1" x14ac:dyDescent="0.2">
      <c r="A215" s="32"/>
      <c r="B215" s="33" t="s">
        <v>5</v>
      </c>
      <c r="C215" s="34">
        <f>C203+C206+C209+C212</f>
        <v>9714.0500000000011</v>
      </c>
      <c r="D215" s="43">
        <f>C215/C213</f>
        <v>0.24886277929669087</v>
      </c>
      <c r="E215" s="34">
        <f>E203+E206+E209+E212</f>
        <v>1955.36</v>
      </c>
      <c r="F215" s="44">
        <f>E215/E213</f>
        <v>0.19992433924645978</v>
      </c>
      <c r="G215" s="35">
        <f>C215+E215</f>
        <v>11669.410000000002</v>
      </c>
      <c r="H215" s="45">
        <f>G215/G213</f>
        <v>0.23905739839137172</v>
      </c>
      <c r="K215" s="5"/>
      <c r="L215" s="5"/>
    </row>
    <row r="216" spans="1:12" ht="15" x14ac:dyDescent="0.25">
      <c r="A216" s="47" t="s">
        <v>17</v>
      </c>
      <c r="B216" s="7"/>
      <c r="C216" s="7"/>
      <c r="D216" s="7"/>
      <c r="E216" s="7"/>
      <c r="F216" s="7"/>
      <c r="G216" s="7"/>
      <c r="H216" s="8"/>
      <c r="K216" s="5"/>
      <c r="L216" s="5"/>
    </row>
    <row r="217" spans="1:12" ht="14.25" x14ac:dyDescent="0.2">
      <c r="A217" s="36" t="s">
        <v>8</v>
      </c>
      <c r="B217" s="9" t="s">
        <v>3</v>
      </c>
      <c r="C217" s="11">
        <f>C218+C219</f>
        <v>24581.4</v>
      </c>
      <c r="D217" s="12">
        <f>D218+D219</f>
        <v>1</v>
      </c>
      <c r="E217" s="11">
        <f>E218+E219</f>
        <v>2740.5</v>
      </c>
      <c r="F217" s="13">
        <f>F218+F219</f>
        <v>1</v>
      </c>
      <c r="G217" s="14">
        <f>G218+G219</f>
        <v>27321.899999999998</v>
      </c>
      <c r="H217" s="15">
        <f>G217/G217</f>
        <v>1</v>
      </c>
      <c r="K217" s="5"/>
      <c r="L217" s="5"/>
    </row>
    <row r="218" spans="1:12" x14ac:dyDescent="0.2">
      <c r="A218" s="37"/>
      <c r="B218" s="38" t="s">
        <v>4</v>
      </c>
      <c r="C218" s="18">
        <v>16272.9</v>
      </c>
      <c r="D218" s="19">
        <f>C218/C217</f>
        <v>0.66200053699138373</v>
      </c>
      <c r="E218" s="18">
        <v>1894.2</v>
      </c>
      <c r="F218" s="20">
        <f>E218/E217</f>
        <v>0.69118773946360157</v>
      </c>
      <c r="G218" s="21">
        <f>C218+E218</f>
        <v>18167.099999999999</v>
      </c>
      <c r="H218" s="22">
        <f>G218/G217</f>
        <v>0.66492813457336419</v>
      </c>
      <c r="K218" s="6"/>
      <c r="L218" s="6"/>
    </row>
    <row r="219" spans="1:12" x14ac:dyDescent="0.2">
      <c r="A219" s="39"/>
      <c r="B219" s="40" t="s">
        <v>5</v>
      </c>
      <c r="C219" s="25">
        <v>8308.5</v>
      </c>
      <c r="D219" s="26">
        <f>C219/C217</f>
        <v>0.33799946300861627</v>
      </c>
      <c r="E219" s="25">
        <v>846.3</v>
      </c>
      <c r="F219" s="27">
        <f>E219/E217</f>
        <v>0.30881226053639843</v>
      </c>
      <c r="G219" s="28">
        <f>C219+E219</f>
        <v>9154.7999999999993</v>
      </c>
      <c r="H219" s="29">
        <f>G219/G217</f>
        <v>0.33507186542663575</v>
      </c>
    </row>
    <row r="220" spans="1:12" x14ac:dyDescent="0.2">
      <c r="A220" s="37" t="s">
        <v>10</v>
      </c>
      <c r="B220" s="38" t="s">
        <v>3</v>
      </c>
      <c r="C220" s="30">
        <f>C221+C222</f>
        <v>6209</v>
      </c>
      <c r="D220" s="12">
        <f>D221+D222</f>
        <v>1</v>
      </c>
      <c r="E220" s="30">
        <f>E221+E222</f>
        <v>837.9</v>
      </c>
      <c r="F220" s="13">
        <f>F221+F222</f>
        <v>1</v>
      </c>
      <c r="G220" s="31">
        <f>G221+G222</f>
        <v>7046.9</v>
      </c>
      <c r="H220" s="15">
        <f>G220/G220</f>
        <v>1</v>
      </c>
    </row>
    <row r="221" spans="1:12" x14ac:dyDescent="0.2">
      <c r="A221" s="37"/>
      <c r="B221" s="38" t="s">
        <v>4</v>
      </c>
      <c r="C221" s="18">
        <v>5712</v>
      </c>
      <c r="D221" s="19">
        <f>C221/C220</f>
        <v>0.91995490417136416</v>
      </c>
      <c r="E221" s="18">
        <v>783.5</v>
      </c>
      <c r="F221" s="20">
        <f>E221/E220</f>
        <v>0.93507578469984487</v>
      </c>
      <c r="G221" s="21">
        <f>C221+E221</f>
        <v>6495.5</v>
      </c>
      <c r="H221" s="22">
        <f>G221/G220</f>
        <v>0.92175282748442577</v>
      </c>
    </row>
    <row r="222" spans="1:12" x14ac:dyDescent="0.2">
      <c r="A222" s="39"/>
      <c r="B222" s="40" t="s">
        <v>5</v>
      </c>
      <c r="C222" s="25">
        <v>497</v>
      </c>
      <c r="D222" s="26">
        <f>C222/C220</f>
        <v>8.0045095828635851E-2</v>
      </c>
      <c r="E222" s="25">
        <v>54.4</v>
      </c>
      <c r="F222" s="27">
        <f>E222/E220</f>
        <v>6.4924215300155144E-2</v>
      </c>
      <c r="G222" s="28">
        <f>C222+E222</f>
        <v>551.4</v>
      </c>
      <c r="H222" s="29">
        <f>G222/G220</f>
        <v>7.8247172515574226E-2</v>
      </c>
    </row>
    <row r="223" spans="1:12" x14ac:dyDescent="0.2">
      <c r="A223" s="37" t="s">
        <v>11</v>
      </c>
      <c r="B223" s="38" t="s">
        <v>3</v>
      </c>
      <c r="C223" s="30">
        <f>C224+C225</f>
        <v>7840.1</v>
      </c>
      <c r="D223" s="12">
        <f>D224+D225</f>
        <v>0.99999999999999989</v>
      </c>
      <c r="E223" s="30">
        <f>E224+E225</f>
        <v>2687</v>
      </c>
      <c r="F223" s="13">
        <f>F224+F225</f>
        <v>1</v>
      </c>
      <c r="G223" s="31">
        <f>G224+G225</f>
        <v>10527.1</v>
      </c>
      <c r="H223" s="15">
        <f>G223/G223</f>
        <v>1</v>
      </c>
    </row>
    <row r="224" spans="1:12" x14ac:dyDescent="0.2">
      <c r="A224" s="37"/>
      <c r="B224" s="38" t="s">
        <v>4</v>
      </c>
      <c r="C224" s="18">
        <v>7117</v>
      </c>
      <c r="D224" s="19">
        <f>C224/C223</f>
        <v>0.90776903355824534</v>
      </c>
      <c r="E224" s="18">
        <v>2329.9</v>
      </c>
      <c r="F224" s="20">
        <f>E224/E223</f>
        <v>0.8671008559732043</v>
      </c>
      <c r="G224" s="21">
        <f>C224+E224</f>
        <v>9446.9</v>
      </c>
      <c r="H224" s="22">
        <f>G224/G223</f>
        <v>0.89738864454598122</v>
      </c>
    </row>
    <row r="225" spans="1:8" x14ac:dyDescent="0.2">
      <c r="A225" s="39"/>
      <c r="B225" s="40" t="s">
        <v>5</v>
      </c>
      <c r="C225" s="25">
        <v>723.1</v>
      </c>
      <c r="D225" s="26">
        <f>C225/C223</f>
        <v>9.2230966441754575E-2</v>
      </c>
      <c r="E225" s="25">
        <v>357.1</v>
      </c>
      <c r="F225" s="27">
        <f>E225/E223</f>
        <v>0.1328991440267957</v>
      </c>
      <c r="G225" s="28">
        <f>C225+E225</f>
        <v>1080.2</v>
      </c>
      <c r="H225" s="29">
        <f>G225/G223</f>
        <v>0.10261135545401867</v>
      </c>
    </row>
    <row r="226" spans="1:8" x14ac:dyDescent="0.2">
      <c r="A226" s="37" t="s">
        <v>12</v>
      </c>
      <c r="B226" s="38" t="s">
        <v>3</v>
      </c>
      <c r="C226" s="30">
        <f>C227+C228</f>
        <v>464.8</v>
      </c>
      <c r="D226" s="12">
        <f>D227+D228</f>
        <v>1</v>
      </c>
      <c r="E226" s="30">
        <f>E227+E228</f>
        <v>3150.4</v>
      </c>
      <c r="F226" s="13">
        <f>F227+F228</f>
        <v>1</v>
      </c>
      <c r="G226" s="31">
        <f>G227+G228</f>
        <v>3615.2</v>
      </c>
      <c r="H226" s="15">
        <f>G226/G226</f>
        <v>1</v>
      </c>
    </row>
    <row r="227" spans="1:8" x14ac:dyDescent="0.2">
      <c r="A227" s="37"/>
      <c r="B227" s="38" t="s">
        <v>4</v>
      </c>
      <c r="C227" s="18">
        <v>442</v>
      </c>
      <c r="D227" s="19">
        <f>C227/C226</f>
        <v>0.95094664371772808</v>
      </c>
      <c r="E227" s="18">
        <v>2555.4</v>
      </c>
      <c r="F227" s="20">
        <f>E227/E226</f>
        <v>0.81113509395632299</v>
      </c>
      <c r="G227" s="21">
        <f>C227+E227</f>
        <v>2997.4</v>
      </c>
      <c r="H227" s="22">
        <f>G227/G226</f>
        <v>0.82911042265988055</v>
      </c>
    </row>
    <row r="228" spans="1:8" x14ac:dyDescent="0.2">
      <c r="A228" s="39"/>
      <c r="B228" s="40" t="s">
        <v>5</v>
      </c>
      <c r="C228" s="25">
        <v>22.8</v>
      </c>
      <c r="D228" s="26">
        <f>C228/C226</f>
        <v>4.9053356282271948E-2</v>
      </c>
      <c r="E228" s="25">
        <v>595</v>
      </c>
      <c r="F228" s="27">
        <f>E228/E226</f>
        <v>0.18886490604367698</v>
      </c>
      <c r="G228" s="28">
        <f>C228+E228</f>
        <v>617.79999999999995</v>
      </c>
      <c r="H228" s="29">
        <f>G228/G226</f>
        <v>0.1708895773401195</v>
      </c>
    </row>
    <row r="229" spans="1:8" x14ac:dyDescent="0.2">
      <c r="A229" s="37" t="s">
        <v>13</v>
      </c>
      <c r="B229" s="38" t="s">
        <v>3</v>
      </c>
      <c r="C229" s="30">
        <f>C230+C231</f>
        <v>39095.300000000003</v>
      </c>
      <c r="D229" s="12">
        <f>D230+D231</f>
        <v>1</v>
      </c>
      <c r="E229" s="30">
        <f>E230+E231</f>
        <v>9415.7999999999993</v>
      </c>
      <c r="F229" s="13">
        <f>F230+F231</f>
        <v>1</v>
      </c>
      <c r="G229" s="31">
        <f>G230+G231</f>
        <v>48511.1</v>
      </c>
      <c r="H229" s="15">
        <f>G229/G229</f>
        <v>1</v>
      </c>
    </row>
    <row r="230" spans="1:8" x14ac:dyDescent="0.2">
      <c r="A230" s="37"/>
      <c r="B230" s="38" t="s">
        <v>4</v>
      </c>
      <c r="C230" s="18">
        <f>C218+C221+C224+C227</f>
        <v>29543.9</v>
      </c>
      <c r="D230" s="19">
        <f>C230/C229</f>
        <v>0.75568930280621971</v>
      </c>
      <c r="E230" s="18">
        <f>E218+E221+E224+E227</f>
        <v>7563</v>
      </c>
      <c r="F230" s="20">
        <f>E230/E229</f>
        <v>0.803224367552412</v>
      </c>
      <c r="G230" s="21">
        <f>C230+E230</f>
        <v>37106.9</v>
      </c>
      <c r="H230" s="22">
        <f>G230/G229</f>
        <v>0.76491565847816279</v>
      </c>
    </row>
    <row r="231" spans="1:8" x14ac:dyDescent="0.2">
      <c r="A231" s="41"/>
      <c r="B231" s="42" t="s">
        <v>5</v>
      </c>
      <c r="C231" s="34">
        <f>C219+C222+C225+C228</f>
        <v>9551.4</v>
      </c>
      <c r="D231" s="43">
        <f>C231/C229</f>
        <v>0.24431069719378029</v>
      </c>
      <c r="E231" s="34">
        <f>E219+E222+E225+E228</f>
        <v>1852.8</v>
      </c>
      <c r="F231" s="44">
        <f>E231/E229</f>
        <v>0.19677563244758811</v>
      </c>
      <c r="G231" s="35">
        <f>C231+E231</f>
        <v>11404.199999999999</v>
      </c>
      <c r="H231" s="45">
        <f>G231/G229</f>
        <v>0.23508434152183724</v>
      </c>
    </row>
    <row r="232" spans="1:8" ht="15" x14ac:dyDescent="0.25">
      <c r="A232" s="47" t="s">
        <v>16</v>
      </c>
      <c r="B232" s="7"/>
      <c r="C232" s="7"/>
      <c r="D232" s="7"/>
      <c r="E232" s="7"/>
      <c r="F232" s="7"/>
      <c r="G232" s="7"/>
      <c r="H232" s="8"/>
    </row>
    <row r="233" spans="1:8" x14ac:dyDescent="0.2">
      <c r="A233" s="36" t="s">
        <v>8</v>
      </c>
      <c r="B233" s="9" t="s">
        <v>3</v>
      </c>
      <c r="C233" s="11">
        <f>C234+C235</f>
        <v>24184.230000000003</v>
      </c>
      <c r="D233" s="12">
        <f>D234+D235</f>
        <v>1</v>
      </c>
      <c r="E233" s="11">
        <f>E234+E235</f>
        <v>2630.84</v>
      </c>
      <c r="F233" s="13">
        <f>F234+F235</f>
        <v>1</v>
      </c>
      <c r="G233" s="14">
        <f>G234+G235</f>
        <v>26815.070000000003</v>
      </c>
      <c r="H233" s="15">
        <f>G233/G233</f>
        <v>1</v>
      </c>
    </row>
    <row r="234" spans="1:8" x14ac:dyDescent="0.2">
      <c r="A234" s="37"/>
      <c r="B234" s="38" t="s">
        <v>4</v>
      </c>
      <c r="C234" s="18">
        <v>15917.03</v>
      </c>
      <c r="D234" s="19">
        <f>C234/C233</f>
        <v>0.65815740257184119</v>
      </c>
      <c r="E234" s="18">
        <v>1826.64</v>
      </c>
      <c r="F234" s="20">
        <f>E234/E233</f>
        <v>0.69431816454060302</v>
      </c>
      <c r="G234" s="21">
        <f>C234+E234</f>
        <v>17743.670000000002</v>
      </c>
      <c r="H234" s="22">
        <f>G234/G233</f>
        <v>0.66170515310979983</v>
      </c>
    </row>
    <row r="235" spans="1:8" x14ac:dyDescent="0.2">
      <c r="A235" s="39"/>
      <c r="B235" s="40" t="s">
        <v>5</v>
      </c>
      <c r="C235" s="25">
        <v>8267.2000000000007</v>
      </c>
      <c r="D235" s="26">
        <f>C235/C233</f>
        <v>0.34184259742815876</v>
      </c>
      <c r="E235" s="25">
        <v>804.2</v>
      </c>
      <c r="F235" s="27">
        <f>E235/E233</f>
        <v>0.30568183545939698</v>
      </c>
      <c r="G235" s="28">
        <f>C235+E235</f>
        <v>9071.4000000000015</v>
      </c>
      <c r="H235" s="29">
        <f>G235/G233</f>
        <v>0.33829484689020017</v>
      </c>
    </row>
    <row r="236" spans="1:8" x14ac:dyDescent="0.2">
      <c r="A236" s="37" t="s">
        <v>10</v>
      </c>
      <c r="B236" s="38" t="s">
        <v>3</v>
      </c>
      <c r="C236" s="30">
        <f>C237+C238</f>
        <v>5857</v>
      </c>
      <c r="D236" s="12">
        <f>D237+D238</f>
        <v>1</v>
      </c>
      <c r="E236" s="30">
        <f>E237+E238</f>
        <v>748.93</v>
      </c>
      <c r="F236" s="13">
        <f>F237+F238</f>
        <v>1</v>
      </c>
      <c r="G236" s="31">
        <f>G237+G238</f>
        <v>6605.93</v>
      </c>
      <c r="H236" s="15">
        <f>G236/G236</f>
        <v>1</v>
      </c>
    </row>
    <row r="237" spans="1:8" x14ac:dyDescent="0.2">
      <c r="A237" s="37"/>
      <c r="B237" s="38" t="s">
        <v>4</v>
      </c>
      <c r="C237" s="18">
        <v>5388</v>
      </c>
      <c r="D237" s="19">
        <f>C237/C236</f>
        <v>0.9199248762164931</v>
      </c>
      <c r="E237" s="18">
        <v>695.5</v>
      </c>
      <c r="F237" s="20">
        <f>E237/E236</f>
        <v>0.92865821905919121</v>
      </c>
      <c r="G237" s="21">
        <f>C237+E237</f>
        <v>6083.5</v>
      </c>
      <c r="H237" s="22">
        <f>G237/G236</f>
        <v>0.92091499607171123</v>
      </c>
    </row>
    <row r="238" spans="1:8" x14ac:dyDescent="0.2">
      <c r="A238" s="39"/>
      <c r="B238" s="40" t="s">
        <v>5</v>
      </c>
      <c r="C238" s="25">
        <v>469</v>
      </c>
      <c r="D238" s="26">
        <f>C238/C236</f>
        <v>8.007512378350691E-2</v>
      </c>
      <c r="E238" s="25">
        <v>53.43</v>
      </c>
      <c r="F238" s="27">
        <f>E238/E236</f>
        <v>7.1341780940808897E-2</v>
      </c>
      <c r="G238" s="28">
        <f>C238+E238</f>
        <v>522.42999999999995</v>
      </c>
      <c r="H238" s="29">
        <f>G238/G236</f>
        <v>7.9085003928288669E-2</v>
      </c>
    </row>
    <row r="239" spans="1:8" x14ac:dyDescent="0.2">
      <c r="A239" s="37" t="s">
        <v>11</v>
      </c>
      <c r="B239" s="38" t="s">
        <v>3</v>
      </c>
      <c r="C239" s="30">
        <f>C240+C241</f>
        <v>7253</v>
      </c>
      <c r="D239" s="12">
        <f>D240+D241</f>
        <v>1</v>
      </c>
      <c r="E239" s="30">
        <f>E240+E241</f>
        <v>2436.3000000000002</v>
      </c>
      <c r="F239" s="13">
        <f>F240+F241</f>
        <v>1</v>
      </c>
      <c r="G239" s="31">
        <f>G240+G241</f>
        <v>9689.3000000000011</v>
      </c>
      <c r="H239" s="15">
        <f>G239/G239</f>
        <v>1</v>
      </c>
    </row>
    <row r="240" spans="1:8" x14ac:dyDescent="0.2">
      <c r="A240" s="37"/>
      <c r="B240" s="38" t="s">
        <v>4</v>
      </c>
      <c r="C240" s="18">
        <v>6634.42</v>
      </c>
      <c r="D240" s="19">
        <f>C240/C239</f>
        <v>0.91471391148490278</v>
      </c>
      <c r="E240" s="18">
        <v>2099.8000000000002</v>
      </c>
      <c r="F240" s="20">
        <f>E240/E239</f>
        <v>0.86188072076509459</v>
      </c>
      <c r="G240" s="21">
        <f>C240+E240</f>
        <v>8734.2200000000012</v>
      </c>
      <c r="H240" s="22">
        <f>G240/G239</f>
        <v>0.90142941182541569</v>
      </c>
    </row>
    <row r="241" spans="1:8" x14ac:dyDescent="0.2">
      <c r="A241" s="39"/>
      <c r="B241" s="40" t="s">
        <v>5</v>
      </c>
      <c r="C241" s="25">
        <v>618.58000000000004</v>
      </c>
      <c r="D241" s="26">
        <f>C241/C239</f>
        <v>8.5286088515097211E-2</v>
      </c>
      <c r="E241" s="25">
        <v>336.5</v>
      </c>
      <c r="F241" s="27">
        <f>E241/E239</f>
        <v>0.13811927923490538</v>
      </c>
      <c r="G241" s="28">
        <f>C241+E241</f>
        <v>955.08</v>
      </c>
      <c r="H241" s="29">
        <f>G241/G239</f>
        <v>9.8570588174584334E-2</v>
      </c>
    </row>
    <row r="242" spans="1:8" x14ac:dyDescent="0.2">
      <c r="A242" s="37" t="s">
        <v>12</v>
      </c>
      <c r="B242" s="38" t="s">
        <v>3</v>
      </c>
      <c r="C242" s="30">
        <f>C243+C244</f>
        <v>507.33</v>
      </c>
      <c r="D242" s="12">
        <f>D243+D244</f>
        <v>1</v>
      </c>
      <c r="E242" s="30">
        <f>E243+E244</f>
        <v>3108.06</v>
      </c>
      <c r="F242" s="13">
        <f>F243+F244</f>
        <v>1</v>
      </c>
      <c r="G242" s="31">
        <f>G243+G244</f>
        <v>3615.39</v>
      </c>
      <c r="H242" s="15">
        <f>G242/G242</f>
        <v>1</v>
      </c>
    </row>
    <row r="243" spans="1:8" x14ac:dyDescent="0.2">
      <c r="A243" s="37"/>
      <c r="B243" s="38" t="s">
        <v>4</v>
      </c>
      <c r="C243" s="18">
        <v>489.9</v>
      </c>
      <c r="D243" s="19">
        <f>C243/C242</f>
        <v>0.96564366388741052</v>
      </c>
      <c r="E243" s="18">
        <v>2605.06</v>
      </c>
      <c r="F243" s="20">
        <f>E243/E242</f>
        <v>0.83816271243154894</v>
      </c>
      <c r="G243" s="21">
        <f>C243+E243</f>
        <v>3094.96</v>
      </c>
      <c r="H243" s="22">
        <f>G243/G242</f>
        <v>0.85605149098714117</v>
      </c>
    </row>
    <row r="244" spans="1:8" x14ac:dyDescent="0.2">
      <c r="A244" s="39"/>
      <c r="B244" s="40" t="s">
        <v>5</v>
      </c>
      <c r="C244" s="25">
        <v>17.43</v>
      </c>
      <c r="D244" s="26">
        <f>C244/C242</f>
        <v>3.4356336112589439E-2</v>
      </c>
      <c r="E244" s="25">
        <v>503</v>
      </c>
      <c r="F244" s="27">
        <f>E244/E242</f>
        <v>0.16183728756845106</v>
      </c>
      <c r="G244" s="28">
        <f>C244+E244</f>
        <v>520.42999999999995</v>
      </c>
      <c r="H244" s="29">
        <f>G244/G242</f>
        <v>0.14394850901285891</v>
      </c>
    </row>
    <row r="245" spans="1:8" x14ac:dyDescent="0.2">
      <c r="A245" s="37" t="s">
        <v>13</v>
      </c>
      <c r="B245" s="38" t="s">
        <v>3</v>
      </c>
      <c r="C245" s="30">
        <f>C246+C247</f>
        <v>37801.56</v>
      </c>
      <c r="D245" s="12">
        <f>D246+D247</f>
        <v>1</v>
      </c>
      <c r="E245" s="30">
        <f>E246+E247</f>
        <v>8924.130000000001</v>
      </c>
      <c r="F245" s="13">
        <f>F246+F247</f>
        <v>0.99999999999999989</v>
      </c>
      <c r="G245" s="31">
        <f>G246+G247</f>
        <v>46725.69</v>
      </c>
      <c r="H245" s="15">
        <f>G245/G245</f>
        <v>1</v>
      </c>
    </row>
    <row r="246" spans="1:8" x14ac:dyDescent="0.2">
      <c r="A246" s="37"/>
      <c r="B246" s="38" t="s">
        <v>4</v>
      </c>
      <c r="C246" s="18">
        <f>C234+C237+C240+C243</f>
        <v>28429.35</v>
      </c>
      <c r="D246" s="19">
        <f>C246/C245</f>
        <v>0.75206816861526349</v>
      </c>
      <c r="E246" s="18">
        <f>E234+E237+E240+E243</f>
        <v>7227</v>
      </c>
      <c r="F246" s="20">
        <f>E246/E245</f>
        <v>0.80982684026342056</v>
      </c>
      <c r="G246" s="21">
        <f>C246+E246</f>
        <v>35656.35</v>
      </c>
      <c r="H246" s="22">
        <f>G246/G245</f>
        <v>0.76309948552926654</v>
      </c>
    </row>
    <row r="247" spans="1:8" x14ac:dyDescent="0.2">
      <c r="A247" s="41"/>
      <c r="B247" s="42" t="s">
        <v>5</v>
      </c>
      <c r="C247" s="34">
        <f>C235+C238+C241+C244</f>
        <v>9372.2100000000009</v>
      </c>
      <c r="D247" s="43">
        <f>C247/C245</f>
        <v>0.24793183138473654</v>
      </c>
      <c r="E247" s="34">
        <f>E235+E238+E241+E244</f>
        <v>1697.13</v>
      </c>
      <c r="F247" s="44">
        <f>E247/E245</f>
        <v>0.19017315973657936</v>
      </c>
      <c r="G247" s="35">
        <f>C247+E247</f>
        <v>11069.34</v>
      </c>
      <c r="H247" s="45">
        <f>G247/G245</f>
        <v>0.23690051447073332</v>
      </c>
    </row>
    <row r="248" spans="1:8" ht="15" x14ac:dyDescent="0.25">
      <c r="A248" s="47" t="s">
        <v>18</v>
      </c>
      <c r="B248" s="7"/>
      <c r="C248" s="7"/>
      <c r="D248" s="7"/>
      <c r="E248" s="7"/>
      <c r="F248" s="7"/>
      <c r="G248" s="7"/>
      <c r="H248" s="8"/>
    </row>
    <row r="249" spans="1:8" x14ac:dyDescent="0.2">
      <c r="A249" s="36" t="s">
        <v>8</v>
      </c>
      <c r="B249" s="9" t="s">
        <v>3</v>
      </c>
      <c r="C249" s="11">
        <f>C250+C251</f>
        <v>23597</v>
      </c>
      <c r="D249" s="12">
        <f>D250+D251</f>
        <v>1</v>
      </c>
      <c r="E249" s="11">
        <f>E250+E251</f>
        <v>2506</v>
      </c>
      <c r="F249" s="13">
        <f>F250+F251</f>
        <v>1</v>
      </c>
      <c r="G249" s="14">
        <f>G250+G251</f>
        <v>26103</v>
      </c>
      <c r="H249" s="15">
        <f>G249/G249</f>
        <v>1</v>
      </c>
    </row>
    <row r="250" spans="1:8" x14ac:dyDescent="0.2">
      <c r="A250" s="37"/>
      <c r="B250" s="38" t="s">
        <v>4</v>
      </c>
      <c r="C250" s="18">
        <v>16034</v>
      </c>
      <c r="D250" s="19">
        <f>C250/C249</f>
        <v>0.67949315590964954</v>
      </c>
      <c r="E250" s="18">
        <v>1751</v>
      </c>
      <c r="F250" s="20">
        <f>E250/E249</f>
        <v>0.69872306464485234</v>
      </c>
      <c r="G250" s="21">
        <f>C250+E250</f>
        <v>17785</v>
      </c>
      <c r="H250" s="22">
        <f>G250/G249</f>
        <v>0.68133930965789369</v>
      </c>
    </row>
    <row r="251" spans="1:8" x14ac:dyDescent="0.2">
      <c r="A251" s="39"/>
      <c r="B251" s="40" t="s">
        <v>5</v>
      </c>
      <c r="C251" s="25">
        <v>7563</v>
      </c>
      <c r="D251" s="26">
        <f>C251/C249</f>
        <v>0.32050684409035046</v>
      </c>
      <c r="E251" s="25">
        <v>755</v>
      </c>
      <c r="F251" s="27">
        <f>E251/E249</f>
        <v>0.30127693535514766</v>
      </c>
      <c r="G251" s="28">
        <f>C251+E251</f>
        <v>8318</v>
      </c>
      <c r="H251" s="29">
        <f>G251/G249</f>
        <v>0.31866069034210626</v>
      </c>
    </row>
    <row r="252" spans="1:8" x14ac:dyDescent="0.2">
      <c r="A252" s="37" t="s">
        <v>10</v>
      </c>
      <c r="B252" s="38" t="s">
        <v>3</v>
      </c>
      <c r="C252" s="30">
        <f>C253+C254</f>
        <v>5576</v>
      </c>
      <c r="D252" s="12">
        <f>D253+D254</f>
        <v>1</v>
      </c>
      <c r="E252" s="30">
        <f>E253+E254</f>
        <v>704</v>
      </c>
      <c r="F252" s="13">
        <f>F253+F254</f>
        <v>1</v>
      </c>
      <c r="G252" s="31">
        <f>G253+G254</f>
        <v>6280</v>
      </c>
      <c r="H252" s="15">
        <f>G252/G252</f>
        <v>1</v>
      </c>
    </row>
    <row r="253" spans="1:8" x14ac:dyDescent="0.2">
      <c r="A253" s="37"/>
      <c r="B253" s="38" t="s">
        <v>4</v>
      </c>
      <c r="C253" s="18">
        <v>5165</v>
      </c>
      <c r="D253" s="19">
        <f>C253/C252</f>
        <v>0.92629124820659969</v>
      </c>
      <c r="E253" s="18">
        <v>650</v>
      </c>
      <c r="F253" s="20">
        <f>E253/E252</f>
        <v>0.92329545454545459</v>
      </c>
      <c r="G253" s="21">
        <f>C253+E253</f>
        <v>5815</v>
      </c>
      <c r="H253" s="22">
        <f>G253/G252</f>
        <v>0.92595541401273884</v>
      </c>
    </row>
    <row r="254" spans="1:8" x14ac:dyDescent="0.2">
      <c r="A254" s="39"/>
      <c r="B254" s="40" t="s">
        <v>5</v>
      </c>
      <c r="C254" s="25">
        <v>411</v>
      </c>
      <c r="D254" s="26">
        <f>C254/C252</f>
        <v>7.3708751793400293E-2</v>
      </c>
      <c r="E254" s="25">
        <v>54</v>
      </c>
      <c r="F254" s="27">
        <f>E254/E252</f>
        <v>7.6704545454545456E-2</v>
      </c>
      <c r="G254" s="28">
        <f>C254+E254</f>
        <v>465</v>
      </c>
      <c r="H254" s="29">
        <f>G254/G252</f>
        <v>7.4044585987261144E-2</v>
      </c>
    </row>
    <row r="255" spans="1:8" x14ac:dyDescent="0.2">
      <c r="A255" s="37" t="s">
        <v>11</v>
      </c>
      <c r="B255" s="38" t="s">
        <v>3</v>
      </c>
      <c r="C255" s="30">
        <f>C256+C257</f>
        <v>6854.2</v>
      </c>
      <c r="D255" s="12">
        <f>D256+D257</f>
        <v>1</v>
      </c>
      <c r="E255" s="30">
        <f>E256+E257</f>
        <v>2418.6</v>
      </c>
      <c r="F255" s="13">
        <f>F256+F257</f>
        <v>1</v>
      </c>
      <c r="G255" s="31">
        <f>G256+G257</f>
        <v>9272.7999999999993</v>
      </c>
      <c r="H255" s="15">
        <f>G255/G255</f>
        <v>1</v>
      </c>
    </row>
    <row r="256" spans="1:8" x14ac:dyDescent="0.2">
      <c r="A256" s="37"/>
      <c r="B256" s="38" t="s">
        <v>4</v>
      </c>
      <c r="C256" s="18">
        <v>6361.3</v>
      </c>
      <c r="D256" s="19">
        <f>C256/C255</f>
        <v>0.92808788771847928</v>
      </c>
      <c r="E256" s="18">
        <v>2123.1</v>
      </c>
      <c r="F256" s="20">
        <f>E256/E255</f>
        <v>0.87782188042669307</v>
      </c>
      <c r="G256" s="21">
        <f>C256+E256</f>
        <v>8484.4</v>
      </c>
      <c r="H256" s="22">
        <f>G256/G255</f>
        <v>0.91497713743421627</v>
      </c>
    </row>
    <row r="257" spans="1:8" x14ac:dyDescent="0.2">
      <c r="A257" s="39"/>
      <c r="B257" s="40" t="s">
        <v>5</v>
      </c>
      <c r="C257" s="25">
        <v>492.9</v>
      </c>
      <c r="D257" s="26">
        <f>C257/C255</f>
        <v>7.1912112281520821E-2</v>
      </c>
      <c r="E257" s="25">
        <v>295.5</v>
      </c>
      <c r="F257" s="27">
        <f>E257/E255</f>
        <v>0.12217811957330688</v>
      </c>
      <c r="G257" s="28">
        <f>C257+E257</f>
        <v>788.4</v>
      </c>
      <c r="H257" s="29">
        <f>G257/G255</f>
        <v>8.5022862565783799E-2</v>
      </c>
    </row>
    <row r="258" spans="1:8" x14ac:dyDescent="0.2">
      <c r="A258" s="37" t="s">
        <v>12</v>
      </c>
      <c r="B258" s="38" t="s">
        <v>3</v>
      </c>
      <c r="C258" s="30">
        <f>C259+C260</f>
        <v>520</v>
      </c>
      <c r="D258" s="12">
        <f>D259+D260</f>
        <v>1</v>
      </c>
      <c r="E258" s="30">
        <f>E259+E260</f>
        <v>2969.9666666666699</v>
      </c>
      <c r="F258" s="13">
        <f>F259+F260</f>
        <v>1</v>
      </c>
      <c r="G258" s="31">
        <f>G259+G260</f>
        <v>3489.9666666666699</v>
      </c>
      <c r="H258" s="15">
        <f>G258/G258</f>
        <v>1</v>
      </c>
    </row>
    <row r="259" spans="1:8" x14ac:dyDescent="0.2">
      <c r="A259" s="37"/>
      <c r="B259" s="38" t="s">
        <v>4</v>
      </c>
      <c r="C259" s="18">
        <v>500.3</v>
      </c>
      <c r="D259" s="19">
        <f>C259/C258</f>
        <v>0.96211538461538459</v>
      </c>
      <c r="E259" s="18">
        <v>2577.9666666666699</v>
      </c>
      <c r="F259" s="20">
        <f>E259/E258</f>
        <v>0.86801198666651713</v>
      </c>
      <c r="G259" s="21">
        <f>C259+E259</f>
        <v>3078.2666666666701</v>
      </c>
      <c r="H259" s="22">
        <f>G259/G258</f>
        <v>0.88203325724218973</v>
      </c>
    </row>
    <row r="260" spans="1:8" x14ac:dyDescent="0.2">
      <c r="A260" s="39"/>
      <c r="B260" s="40" t="s">
        <v>5</v>
      </c>
      <c r="C260" s="25">
        <v>19.7</v>
      </c>
      <c r="D260" s="26">
        <f>C260/C258</f>
        <v>3.7884615384615385E-2</v>
      </c>
      <c r="E260" s="25">
        <v>392</v>
      </c>
      <c r="F260" s="27">
        <f>E260/E258</f>
        <v>0.13198801333348284</v>
      </c>
      <c r="G260" s="28">
        <f>C260+E260</f>
        <v>411.7</v>
      </c>
      <c r="H260" s="29">
        <f>G260/G258</f>
        <v>0.11796674275781037</v>
      </c>
    </row>
    <row r="261" spans="1:8" x14ac:dyDescent="0.2">
      <c r="A261" s="37" t="s">
        <v>13</v>
      </c>
      <c r="B261" s="38" t="s">
        <v>3</v>
      </c>
      <c r="C261" s="30">
        <f>C262+C263</f>
        <v>36547.199999999997</v>
      </c>
      <c r="D261" s="12">
        <f>D262+D263</f>
        <v>1</v>
      </c>
      <c r="E261" s="30">
        <f>E262+E263</f>
        <v>8598.5666666666693</v>
      </c>
      <c r="F261" s="13">
        <f>F262+F263</f>
        <v>1.0000000000000002</v>
      </c>
      <c r="G261" s="31">
        <f>G262+G263</f>
        <v>45145.76666666667</v>
      </c>
      <c r="H261" s="15">
        <f>G261/G261</f>
        <v>1</v>
      </c>
    </row>
    <row r="262" spans="1:8" x14ac:dyDescent="0.2">
      <c r="A262" s="37"/>
      <c r="B262" s="38" t="s">
        <v>4</v>
      </c>
      <c r="C262" s="18">
        <f>C250+C253+C256+C259</f>
        <v>28060.6</v>
      </c>
      <c r="D262" s="19">
        <f>C262/C261</f>
        <v>0.76779069258383681</v>
      </c>
      <c r="E262" s="18">
        <f>E250+E253+E256+E259</f>
        <v>7102.0666666666702</v>
      </c>
      <c r="F262" s="20">
        <f>E262/E261</f>
        <v>0.8259593653205769</v>
      </c>
      <c r="G262" s="21">
        <f>C262+E262</f>
        <v>35162.666666666672</v>
      </c>
      <c r="H262" s="22">
        <f>G262/G261</f>
        <v>0.77886963192562175</v>
      </c>
    </row>
    <row r="263" spans="1:8" x14ac:dyDescent="0.2">
      <c r="A263" s="41"/>
      <c r="B263" s="42" t="s">
        <v>5</v>
      </c>
      <c r="C263" s="34">
        <f>C251+C254+C257+C260</f>
        <v>8486.6</v>
      </c>
      <c r="D263" s="43">
        <f>C263/C261</f>
        <v>0.23220930741616325</v>
      </c>
      <c r="E263" s="34">
        <f>E251+E254+E257+E260</f>
        <v>1496.5</v>
      </c>
      <c r="F263" s="44">
        <f>E263/E261</f>
        <v>0.17404063467942327</v>
      </c>
      <c r="G263" s="35">
        <f>C263+E263</f>
        <v>9983.1</v>
      </c>
      <c r="H263" s="45">
        <f>G263/G261</f>
        <v>0.22113036807437833</v>
      </c>
    </row>
    <row r="264" spans="1:8" ht="15" x14ac:dyDescent="0.25">
      <c r="A264" s="47" t="s">
        <v>19</v>
      </c>
      <c r="B264" s="7"/>
      <c r="C264" s="7"/>
      <c r="D264" s="7"/>
      <c r="E264" s="7"/>
      <c r="F264" s="7"/>
      <c r="G264" s="7"/>
      <c r="H264" s="8"/>
    </row>
    <row r="265" spans="1:8" x14ac:dyDescent="0.2">
      <c r="A265" s="36" t="s">
        <v>8</v>
      </c>
      <c r="B265" s="9" t="s">
        <v>3</v>
      </c>
      <c r="C265" s="11">
        <f>C266+C267</f>
        <v>23532</v>
      </c>
      <c r="D265" s="12">
        <f>D266+D267</f>
        <v>1</v>
      </c>
      <c r="E265" s="11">
        <f>E266+E267</f>
        <v>2428</v>
      </c>
      <c r="F265" s="13">
        <f>F266+F267</f>
        <v>1</v>
      </c>
      <c r="G265" s="14">
        <f>G266+G267</f>
        <v>25960</v>
      </c>
      <c r="H265" s="15">
        <f>G265/G265</f>
        <v>1</v>
      </c>
    </row>
    <row r="266" spans="1:8" x14ac:dyDescent="0.2">
      <c r="A266" s="37"/>
      <c r="B266" s="38" t="s">
        <v>4</v>
      </c>
      <c r="C266" s="18">
        <v>16045</v>
      </c>
      <c r="D266" s="19">
        <f>C266/C265</f>
        <v>0.68183749787523373</v>
      </c>
      <c r="E266" s="18">
        <v>1760</v>
      </c>
      <c r="F266" s="20">
        <f>E266/E265</f>
        <v>0.72487644151565078</v>
      </c>
      <c r="G266" s="21">
        <f>C266+E266</f>
        <v>17805</v>
      </c>
      <c r="H266" s="22">
        <f>G266/G265</f>
        <v>0.6858628659476117</v>
      </c>
    </row>
    <row r="267" spans="1:8" x14ac:dyDescent="0.2">
      <c r="A267" s="39"/>
      <c r="B267" s="40" t="s">
        <v>5</v>
      </c>
      <c r="C267" s="25">
        <v>7487</v>
      </c>
      <c r="D267" s="26">
        <f>C267/C265</f>
        <v>0.31816250212476627</v>
      </c>
      <c r="E267" s="25">
        <v>668</v>
      </c>
      <c r="F267" s="27">
        <f>E267/E265</f>
        <v>0.27512355848434927</v>
      </c>
      <c r="G267" s="28">
        <f>C267+E267</f>
        <v>8155</v>
      </c>
      <c r="H267" s="29">
        <f>G267/G265</f>
        <v>0.3141371340523883</v>
      </c>
    </row>
    <row r="268" spans="1:8" x14ac:dyDescent="0.2">
      <c r="A268" s="37" t="s">
        <v>10</v>
      </c>
      <c r="B268" s="38" t="s">
        <v>3</v>
      </c>
      <c r="C268" s="30">
        <f>C269+C270</f>
        <v>5430</v>
      </c>
      <c r="D268" s="12">
        <f>D269+D270</f>
        <v>1</v>
      </c>
      <c r="E268" s="30">
        <f>E269+E270</f>
        <v>709</v>
      </c>
      <c r="F268" s="13">
        <f>F269+F270</f>
        <v>1</v>
      </c>
      <c r="G268" s="31">
        <f>G269+G270</f>
        <v>6139</v>
      </c>
      <c r="H268" s="15">
        <f>G268/G268</f>
        <v>1</v>
      </c>
    </row>
    <row r="269" spans="1:8" x14ac:dyDescent="0.2">
      <c r="A269" s="37"/>
      <c r="B269" s="38" t="s">
        <v>4</v>
      </c>
      <c r="C269" s="18">
        <v>5035</v>
      </c>
      <c r="D269" s="19">
        <f>C269/C268</f>
        <v>0.92725598526703501</v>
      </c>
      <c r="E269" s="18">
        <v>662</v>
      </c>
      <c r="F269" s="20">
        <f>E269/E268</f>
        <v>0.93370944992947813</v>
      </c>
      <c r="G269" s="21">
        <f>C269+E269</f>
        <v>5697</v>
      </c>
      <c r="H269" s="22">
        <f>G269/G268</f>
        <v>0.92800130314383455</v>
      </c>
    </row>
    <row r="270" spans="1:8" x14ac:dyDescent="0.2">
      <c r="A270" s="39"/>
      <c r="B270" s="40" t="s">
        <v>5</v>
      </c>
      <c r="C270" s="25">
        <v>395</v>
      </c>
      <c r="D270" s="26">
        <f>C270/C268</f>
        <v>7.2744014732965004E-2</v>
      </c>
      <c r="E270" s="25">
        <v>47</v>
      </c>
      <c r="F270" s="27">
        <f>E270/E268</f>
        <v>6.6290550070521856E-2</v>
      </c>
      <c r="G270" s="28">
        <f>C270+E270</f>
        <v>442</v>
      </c>
      <c r="H270" s="29">
        <f>G270/G268</f>
        <v>7.1998696856165501E-2</v>
      </c>
    </row>
    <row r="271" spans="1:8" x14ac:dyDescent="0.2">
      <c r="A271" s="37" t="s">
        <v>11</v>
      </c>
      <c r="B271" s="38" t="s">
        <v>3</v>
      </c>
      <c r="C271" s="30">
        <f>C272+C273</f>
        <v>6489.8</v>
      </c>
      <c r="D271" s="12">
        <f>D272+D273</f>
        <v>1</v>
      </c>
      <c r="E271" s="30">
        <f>E272+E273</f>
        <v>2354.3999999999996</v>
      </c>
      <c r="F271" s="13">
        <f>F272+F273</f>
        <v>1</v>
      </c>
      <c r="G271" s="31">
        <f>G272+G273</f>
        <v>8844.2000000000007</v>
      </c>
      <c r="H271" s="15">
        <f>G271/G271</f>
        <v>1</v>
      </c>
    </row>
    <row r="272" spans="1:8" x14ac:dyDescent="0.2">
      <c r="A272" s="37"/>
      <c r="B272" s="38" t="s">
        <v>4</v>
      </c>
      <c r="C272" s="18">
        <v>6106.8</v>
      </c>
      <c r="D272" s="19">
        <f>C272/C271</f>
        <v>0.94098431384634351</v>
      </c>
      <c r="E272" s="18">
        <v>2099.1999999999998</v>
      </c>
      <c r="F272" s="20">
        <f>E272/E271</f>
        <v>0.89160720353380907</v>
      </c>
      <c r="G272" s="21">
        <f>C272+E272</f>
        <v>8206</v>
      </c>
      <c r="H272" s="22">
        <f>G272/G271</f>
        <v>0.92783971416295419</v>
      </c>
    </row>
    <row r="273" spans="1:8" x14ac:dyDescent="0.2">
      <c r="A273" s="39"/>
      <c r="B273" s="40" t="s">
        <v>5</v>
      </c>
      <c r="C273" s="25">
        <v>383</v>
      </c>
      <c r="D273" s="26">
        <f>C273/C271</f>
        <v>5.9015686153656509E-2</v>
      </c>
      <c r="E273" s="25">
        <v>255.2</v>
      </c>
      <c r="F273" s="27">
        <f>E273/E271</f>
        <v>0.10839279646619097</v>
      </c>
      <c r="G273" s="28">
        <f>C273+E273</f>
        <v>638.20000000000005</v>
      </c>
      <c r="H273" s="29">
        <f>G273/G271</f>
        <v>7.2160285837045743E-2</v>
      </c>
    </row>
    <row r="274" spans="1:8" x14ac:dyDescent="0.2">
      <c r="A274" s="37" t="s">
        <v>12</v>
      </c>
      <c r="B274" s="38" t="s">
        <v>3</v>
      </c>
      <c r="C274" s="30">
        <f>C275+C276</f>
        <v>502.3</v>
      </c>
      <c r="D274" s="12">
        <f>D275+D276</f>
        <v>1</v>
      </c>
      <c r="E274" s="30">
        <f>E275+E276</f>
        <v>2832</v>
      </c>
      <c r="F274" s="13">
        <f>F275+F276</f>
        <v>1</v>
      </c>
      <c r="G274" s="31">
        <f>G275+G276</f>
        <v>3334.3</v>
      </c>
      <c r="H274" s="15">
        <f>G274/G274</f>
        <v>1</v>
      </c>
    </row>
    <row r="275" spans="1:8" x14ac:dyDescent="0.2">
      <c r="A275" s="37"/>
      <c r="B275" s="38" t="s">
        <v>4</v>
      </c>
      <c r="C275" s="18">
        <v>483.8</v>
      </c>
      <c r="D275" s="19">
        <f>C275/C274</f>
        <v>0.96316942066494127</v>
      </c>
      <c r="E275" s="18">
        <v>2482.3000000000002</v>
      </c>
      <c r="F275" s="20">
        <f>E275/E274</f>
        <v>0.87651836158192098</v>
      </c>
      <c r="G275" s="21">
        <f>C275+E275</f>
        <v>2966.1000000000004</v>
      </c>
      <c r="H275" s="22">
        <f>G275/G274</f>
        <v>0.88957202411300729</v>
      </c>
    </row>
    <row r="276" spans="1:8" x14ac:dyDescent="0.2">
      <c r="A276" s="39"/>
      <c r="B276" s="40" t="s">
        <v>5</v>
      </c>
      <c r="C276" s="25">
        <v>18.5</v>
      </c>
      <c r="D276" s="26">
        <f>C276/C274</f>
        <v>3.6830579335058726E-2</v>
      </c>
      <c r="E276" s="25">
        <v>349.7</v>
      </c>
      <c r="F276" s="27">
        <f>E276/E274</f>
        <v>0.12348163841807909</v>
      </c>
      <c r="G276" s="28">
        <f>C276+E276</f>
        <v>368.2</v>
      </c>
      <c r="H276" s="29">
        <f>G276/G274</f>
        <v>0.11042797588699277</v>
      </c>
    </row>
    <row r="277" spans="1:8" x14ac:dyDescent="0.2">
      <c r="A277" s="37" t="s">
        <v>13</v>
      </c>
      <c r="B277" s="38" t="s">
        <v>3</v>
      </c>
      <c r="C277" s="30">
        <f>C278+C279</f>
        <v>35954.1</v>
      </c>
      <c r="D277" s="12">
        <f>D278+D279</f>
        <v>1</v>
      </c>
      <c r="E277" s="30">
        <f>E278+E279</f>
        <v>8323.4</v>
      </c>
      <c r="F277" s="13">
        <f>F278+F279</f>
        <v>1</v>
      </c>
      <c r="G277" s="31">
        <f>G278+G279</f>
        <v>44277.5</v>
      </c>
      <c r="H277" s="15">
        <f>G277/G277</f>
        <v>1</v>
      </c>
    </row>
    <row r="278" spans="1:8" x14ac:dyDescent="0.2">
      <c r="A278" s="37"/>
      <c r="B278" s="38" t="s">
        <v>4</v>
      </c>
      <c r="C278" s="18">
        <f>C266+C269+C272+C275</f>
        <v>27670.6</v>
      </c>
      <c r="D278" s="19">
        <f>C278/C277</f>
        <v>0.76960902929012265</v>
      </c>
      <c r="E278" s="18">
        <f>E266+E269+E272+E275</f>
        <v>7003.5</v>
      </c>
      <c r="F278" s="20">
        <f>E278/E277</f>
        <v>0.84142297618761563</v>
      </c>
      <c r="G278" s="21">
        <f>C278+E278</f>
        <v>34674.1</v>
      </c>
      <c r="H278" s="22">
        <f>G278/G277</f>
        <v>0.78310880243916203</v>
      </c>
    </row>
    <row r="279" spans="1:8" x14ac:dyDescent="0.2">
      <c r="A279" s="41"/>
      <c r="B279" s="42" t="s">
        <v>5</v>
      </c>
      <c r="C279" s="34">
        <f>C267+C270+C273+C276</f>
        <v>8283.5</v>
      </c>
      <c r="D279" s="43">
        <f>C279/C277</f>
        <v>0.23039097070987732</v>
      </c>
      <c r="E279" s="34">
        <f>E267+E270+E273+E276</f>
        <v>1319.9</v>
      </c>
      <c r="F279" s="44">
        <f>E279/E277</f>
        <v>0.15857702381238439</v>
      </c>
      <c r="G279" s="35">
        <f>C279+E279</f>
        <v>9603.4</v>
      </c>
      <c r="H279" s="45">
        <f>G279/G277</f>
        <v>0.21689119756083788</v>
      </c>
    </row>
    <row r="280" spans="1:8" ht="15" x14ac:dyDescent="0.25">
      <c r="A280" s="47" t="s">
        <v>20</v>
      </c>
      <c r="B280" s="7"/>
      <c r="C280" s="7"/>
      <c r="D280" s="7"/>
      <c r="E280" s="7"/>
      <c r="F280" s="7"/>
      <c r="G280" s="7"/>
      <c r="H280" s="8"/>
    </row>
    <row r="281" spans="1:8" x14ac:dyDescent="0.2">
      <c r="A281" s="36" t="s">
        <v>8</v>
      </c>
      <c r="B281" s="9" t="s">
        <v>3</v>
      </c>
      <c r="C281" s="11">
        <f>C282+C283</f>
        <v>23556</v>
      </c>
      <c r="D281" s="12">
        <f>D282+D283</f>
        <v>1</v>
      </c>
      <c r="E281" s="11">
        <f>E282+E283</f>
        <v>2422</v>
      </c>
      <c r="F281" s="13">
        <f>F282+F283</f>
        <v>1</v>
      </c>
      <c r="G281" s="14">
        <f>G282+G283</f>
        <v>25978</v>
      </c>
      <c r="H281" s="15">
        <f>G281/G281</f>
        <v>1</v>
      </c>
    </row>
    <row r="282" spans="1:8" x14ac:dyDescent="0.2">
      <c r="A282" s="37"/>
      <c r="B282" s="38" t="s">
        <v>4</v>
      </c>
      <c r="C282" s="18">
        <v>16215</v>
      </c>
      <c r="D282" s="19">
        <f>C282/C281</f>
        <v>0.68835965359144169</v>
      </c>
      <c r="E282" s="18">
        <v>1805</v>
      </c>
      <c r="F282" s="20">
        <f>E282/E281</f>
        <v>0.74525185796862092</v>
      </c>
      <c r="G282" s="21">
        <f>C282+E282</f>
        <v>18020</v>
      </c>
      <c r="H282" s="22">
        <f>G282/G281</f>
        <v>0.69366386942797753</v>
      </c>
    </row>
    <row r="283" spans="1:8" x14ac:dyDescent="0.2">
      <c r="A283" s="39"/>
      <c r="B283" s="40" t="s">
        <v>5</v>
      </c>
      <c r="C283" s="25">
        <v>7341</v>
      </c>
      <c r="D283" s="26">
        <f>C283/C281</f>
        <v>0.31164034640855831</v>
      </c>
      <c r="E283" s="25">
        <v>617</v>
      </c>
      <c r="F283" s="27">
        <f>E283/E281</f>
        <v>0.25474814203137902</v>
      </c>
      <c r="G283" s="28">
        <f>C283+E283</f>
        <v>7958</v>
      </c>
      <c r="H283" s="29">
        <f>G283/G281</f>
        <v>0.30633613057202247</v>
      </c>
    </row>
    <row r="284" spans="1:8" x14ac:dyDescent="0.2">
      <c r="A284" s="37" t="s">
        <v>10</v>
      </c>
      <c r="B284" s="38" t="s">
        <v>3</v>
      </c>
      <c r="C284" s="30">
        <f>C285+C286</f>
        <v>5471</v>
      </c>
      <c r="D284" s="12">
        <f>D285+D286</f>
        <v>1</v>
      </c>
      <c r="E284" s="30">
        <f>E285+E286</f>
        <v>731</v>
      </c>
      <c r="F284" s="13">
        <f>F285+F286</f>
        <v>1</v>
      </c>
      <c r="G284" s="31">
        <f>G285+G286</f>
        <v>6202</v>
      </c>
      <c r="H284" s="15">
        <f>G284/G284</f>
        <v>1</v>
      </c>
    </row>
    <row r="285" spans="1:8" x14ac:dyDescent="0.2">
      <c r="A285" s="37"/>
      <c r="B285" s="38" t="s">
        <v>4</v>
      </c>
      <c r="C285" s="18">
        <v>5133.8</v>
      </c>
      <c r="D285" s="19">
        <f>C285/C284</f>
        <v>0.9383659294461707</v>
      </c>
      <c r="E285" s="18">
        <v>688.2</v>
      </c>
      <c r="F285" s="20">
        <f>E285/E284</f>
        <v>0.94145006839945289</v>
      </c>
      <c r="G285" s="21">
        <f>C285+E285</f>
        <v>5822</v>
      </c>
      <c r="H285" s="22">
        <f>G285/G284</f>
        <v>0.93872944211544662</v>
      </c>
    </row>
    <row r="286" spans="1:8" x14ac:dyDescent="0.2">
      <c r="A286" s="39"/>
      <c r="B286" s="40" t="s">
        <v>5</v>
      </c>
      <c r="C286" s="25">
        <v>337.2</v>
      </c>
      <c r="D286" s="26">
        <f>C286/C284</f>
        <v>6.163407055382928E-2</v>
      </c>
      <c r="E286" s="25">
        <v>42.8</v>
      </c>
      <c r="F286" s="27">
        <f>E286/E284</f>
        <v>5.8549931600547195E-2</v>
      </c>
      <c r="G286" s="28">
        <f>C286+E286</f>
        <v>380</v>
      </c>
      <c r="H286" s="29">
        <f>G286/G284</f>
        <v>6.1270557884553371E-2</v>
      </c>
    </row>
    <row r="287" spans="1:8" x14ac:dyDescent="0.2">
      <c r="A287" s="37" t="s">
        <v>11</v>
      </c>
      <c r="B287" s="38" t="s">
        <v>3</v>
      </c>
      <c r="C287" s="30">
        <f>C288+C289</f>
        <v>6228.6</v>
      </c>
      <c r="D287" s="12">
        <f>D288+D289</f>
        <v>1</v>
      </c>
      <c r="E287" s="30">
        <f>E288+E289</f>
        <v>2434</v>
      </c>
      <c r="F287" s="13">
        <f>F288+F289</f>
        <v>1</v>
      </c>
      <c r="G287" s="31">
        <f>G288+G289</f>
        <v>8662.6</v>
      </c>
      <c r="H287" s="15">
        <f>G287/G287</f>
        <v>1</v>
      </c>
    </row>
    <row r="288" spans="1:8" x14ac:dyDescent="0.2">
      <c r="A288" s="37"/>
      <c r="B288" s="38" t="s">
        <v>4</v>
      </c>
      <c r="C288" s="18">
        <v>5878.3</v>
      </c>
      <c r="D288" s="19">
        <f>C288/C287</f>
        <v>0.94375943229618209</v>
      </c>
      <c r="E288" s="18">
        <v>2178.3000000000002</v>
      </c>
      <c r="F288" s="20">
        <f>E288/E287</f>
        <v>0.89494658997534926</v>
      </c>
      <c r="G288" s="21">
        <f>C288+E288</f>
        <v>8056.6</v>
      </c>
      <c r="H288" s="22">
        <f>G288/G287</f>
        <v>0.9300440976150347</v>
      </c>
    </row>
    <row r="289" spans="1:8" x14ac:dyDescent="0.2">
      <c r="A289" s="39"/>
      <c r="B289" s="40" t="s">
        <v>5</v>
      </c>
      <c r="C289" s="25">
        <v>350.3</v>
      </c>
      <c r="D289" s="26">
        <f>C289/C287</f>
        <v>5.624056770381787E-2</v>
      </c>
      <c r="E289" s="25">
        <v>255.7</v>
      </c>
      <c r="F289" s="27">
        <f>E289/E287</f>
        <v>0.10505341002465078</v>
      </c>
      <c r="G289" s="28">
        <f>C289+E289</f>
        <v>606</v>
      </c>
      <c r="H289" s="29">
        <f>G289/G287</f>
        <v>6.9955902384965254E-2</v>
      </c>
    </row>
    <row r="290" spans="1:8" x14ac:dyDescent="0.2">
      <c r="A290" s="37" t="s">
        <v>12</v>
      </c>
      <c r="B290" s="38" t="s">
        <v>3</v>
      </c>
      <c r="C290" s="30">
        <f>C291+C292</f>
        <v>471.8</v>
      </c>
      <c r="D290" s="12">
        <f>D291+D292</f>
        <v>1</v>
      </c>
      <c r="E290" s="30">
        <f>E291+E292</f>
        <v>2789.3</v>
      </c>
      <c r="F290" s="13">
        <f>F291+F292</f>
        <v>0.99999999999999989</v>
      </c>
      <c r="G290" s="31">
        <f>G291+G292</f>
        <v>3261.1</v>
      </c>
      <c r="H290" s="15">
        <f>G290/G290</f>
        <v>1</v>
      </c>
    </row>
    <row r="291" spans="1:8" x14ac:dyDescent="0.2">
      <c r="A291" s="37"/>
      <c r="B291" s="38" t="s">
        <v>4</v>
      </c>
      <c r="C291" s="18">
        <v>449.6</v>
      </c>
      <c r="D291" s="19">
        <f>C291/C290</f>
        <v>0.95294616362865625</v>
      </c>
      <c r="E291" s="18">
        <v>2494</v>
      </c>
      <c r="F291" s="20">
        <f>E291/E290</f>
        <v>0.89413114401462723</v>
      </c>
      <c r="G291" s="21">
        <f>C291+E291</f>
        <v>2943.6</v>
      </c>
      <c r="H291" s="22">
        <f>G291/G290</f>
        <v>0.90264021342491796</v>
      </c>
    </row>
    <row r="292" spans="1:8" x14ac:dyDescent="0.2">
      <c r="A292" s="39"/>
      <c r="B292" s="40" t="s">
        <v>5</v>
      </c>
      <c r="C292" s="25">
        <v>22.2</v>
      </c>
      <c r="D292" s="26">
        <f>C292/C290</f>
        <v>4.7053836371343784E-2</v>
      </c>
      <c r="E292" s="25">
        <v>295.3</v>
      </c>
      <c r="F292" s="27">
        <f>E292/E290</f>
        <v>0.10586885598537267</v>
      </c>
      <c r="G292" s="28">
        <f>C292+E292</f>
        <v>317.5</v>
      </c>
      <c r="H292" s="29">
        <f>G292/G290</f>
        <v>9.7359786575082027E-2</v>
      </c>
    </row>
    <row r="293" spans="1:8" x14ac:dyDescent="0.2">
      <c r="A293" s="37" t="s">
        <v>13</v>
      </c>
      <c r="B293" s="38" t="s">
        <v>3</v>
      </c>
      <c r="C293" s="30">
        <f>C294+C295</f>
        <v>35727.399999999994</v>
      </c>
      <c r="D293" s="12">
        <f>D294+D295</f>
        <v>1</v>
      </c>
      <c r="E293" s="30">
        <f>E294+E295</f>
        <v>8376.2999999999993</v>
      </c>
      <c r="F293" s="13">
        <f>F294+F295</f>
        <v>1</v>
      </c>
      <c r="G293" s="31">
        <f>G294+G295</f>
        <v>44103.7</v>
      </c>
      <c r="H293" s="15">
        <f>G293/G293</f>
        <v>1</v>
      </c>
    </row>
    <row r="294" spans="1:8" x14ac:dyDescent="0.2">
      <c r="A294" s="37"/>
      <c r="B294" s="38" t="s">
        <v>4</v>
      </c>
      <c r="C294" s="18">
        <f>C282+C285+C288+C291</f>
        <v>27676.699999999997</v>
      </c>
      <c r="D294" s="19">
        <f>C294/C293</f>
        <v>0.77466314369363576</v>
      </c>
      <c r="E294" s="18">
        <f>E282+E285+E288+E291</f>
        <v>7165.5</v>
      </c>
      <c r="F294" s="20">
        <f>E294/E293</f>
        <v>0.85544930339171243</v>
      </c>
      <c r="G294" s="21">
        <f>C294+E294</f>
        <v>34842.199999999997</v>
      </c>
      <c r="H294" s="22">
        <f>G294/G293</f>
        <v>0.79000628065219014</v>
      </c>
    </row>
    <row r="295" spans="1:8" x14ac:dyDescent="0.2">
      <c r="A295" s="41"/>
      <c r="B295" s="42" t="s">
        <v>5</v>
      </c>
      <c r="C295" s="34">
        <f>C283+C286+C289+C292</f>
        <v>8050.7</v>
      </c>
      <c r="D295" s="43">
        <f>C295/C293</f>
        <v>0.22533685630636432</v>
      </c>
      <c r="E295" s="34">
        <f>E283+E286+E289+E292</f>
        <v>1210.8</v>
      </c>
      <c r="F295" s="44">
        <f>E295/E293</f>
        <v>0.14455069660828768</v>
      </c>
      <c r="G295" s="35">
        <f>C295+E295</f>
        <v>9261.5</v>
      </c>
      <c r="H295" s="45">
        <f>G295/G293</f>
        <v>0.20999371934780983</v>
      </c>
    </row>
    <row r="296" spans="1:8" ht="15" x14ac:dyDescent="0.25">
      <c r="A296" s="47" t="s">
        <v>21</v>
      </c>
      <c r="B296" s="7"/>
      <c r="C296" s="7"/>
      <c r="D296" s="7"/>
      <c r="E296" s="7"/>
      <c r="F296" s="7"/>
      <c r="G296" s="7"/>
      <c r="H296" s="8"/>
    </row>
    <row r="297" spans="1:8" x14ac:dyDescent="0.2">
      <c r="A297" s="36" t="s">
        <v>8</v>
      </c>
      <c r="B297" s="9" t="s">
        <v>3</v>
      </c>
      <c r="C297" s="11">
        <f>C298+C299</f>
        <v>23977</v>
      </c>
      <c r="D297" s="12">
        <f>D298+D299</f>
        <v>1</v>
      </c>
      <c r="E297" s="11">
        <f>E298+E299</f>
        <v>2531</v>
      </c>
      <c r="F297" s="13">
        <f>F298+F299</f>
        <v>1</v>
      </c>
      <c r="G297" s="14">
        <f>G298+G299</f>
        <v>26508</v>
      </c>
      <c r="H297" s="15">
        <f>G297/G297</f>
        <v>1</v>
      </c>
    </row>
    <row r="298" spans="1:8" x14ac:dyDescent="0.2">
      <c r="A298" s="37"/>
      <c r="B298" s="38" t="s">
        <v>4</v>
      </c>
      <c r="C298" s="18">
        <v>16208</v>
      </c>
      <c r="D298" s="19">
        <f>C298/C297</f>
        <v>0.67598114860074243</v>
      </c>
      <c r="E298" s="18">
        <v>1901</v>
      </c>
      <c r="F298" s="20">
        <f>E298/E297</f>
        <v>0.75108652706440138</v>
      </c>
      <c r="G298" s="21">
        <f>C298+E298</f>
        <v>18109</v>
      </c>
      <c r="H298" s="22">
        <f>G298/G297</f>
        <v>0.68315225592274031</v>
      </c>
    </row>
    <row r="299" spans="1:8" x14ac:dyDescent="0.2">
      <c r="A299" s="39"/>
      <c r="B299" s="40" t="s">
        <v>5</v>
      </c>
      <c r="C299" s="25">
        <v>7769</v>
      </c>
      <c r="D299" s="26">
        <f>C299/C297</f>
        <v>0.32401885139925762</v>
      </c>
      <c r="E299" s="25">
        <v>630</v>
      </c>
      <c r="F299" s="27">
        <f>E299/E297</f>
        <v>0.24891347293559857</v>
      </c>
      <c r="G299" s="28">
        <f>C299+E299</f>
        <v>8399</v>
      </c>
      <c r="H299" s="29">
        <f>G299/G297</f>
        <v>0.31684774407725969</v>
      </c>
    </row>
    <row r="300" spans="1:8" x14ac:dyDescent="0.2">
      <c r="A300" s="37" t="s">
        <v>10</v>
      </c>
      <c r="B300" s="38" t="s">
        <v>3</v>
      </c>
      <c r="C300" s="30">
        <f>C301+C302</f>
        <v>5405.3</v>
      </c>
      <c r="D300" s="12">
        <f>D301+D302</f>
        <v>1</v>
      </c>
      <c r="E300" s="30">
        <f>E301+E302</f>
        <v>804.8</v>
      </c>
      <c r="F300" s="13">
        <f>F301+F302</f>
        <v>1</v>
      </c>
      <c r="G300" s="31">
        <f>G301+G302</f>
        <v>6210.0999999999995</v>
      </c>
      <c r="H300" s="15">
        <f>G300/G300</f>
        <v>1</v>
      </c>
    </row>
    <row r="301" spans="1:8" x14ac:dyDescent="0.2">
      <c r="A301" s="37"/>
      <c r="B301" s="38" t="s">
        <v>4</v>
      </c>
      <c r="C301" s="18">
        <v>5080.8</v>
      </c>
      <c r="D301" s="19">
        <f>C301/C300</f>
        <v>0.93996632934342217</v>
      </c>
      <c r="E301" s="18">
        <v>762.9</v>
      </c>
      <c r="F301" s="20">
        <f>E301/E300</f>
        <v>0.94793737574552683</v>
      </c>
      <c r="G301" s="21">
        <f>C301+E301</f>
        <v>5843.7</v>
      </c>
      <c r="H301" s="22">
        <f>G301/G300</f>
        <v>0.94099933978518868</v>
      </c>
    </row>
    <row r="302" spans="1:8" x14ac:dyDescent="0.2">
      <c r="A302" s="39"/>
      <c r="B302" s="40" t="s">
        <v>5</v>
      </c>
      <c r="C302" s="25">
        <v>324.5</v>
      </c>
      <c r="D302" s="26">
        <f>C302/C300</f>
        <v>6.0033670656577803E-2</v>
      </c>
      <c r="E302" s="25">
        <v>41.9</v>
      </c>
      <c r="F302" s="27">
        <f>E302/E300</f>
        <v>5.206262425447316E-2</v>
      </c>
      <c r="G302" s="28">
        <f>C302+E302</f>
        <v>366.4</v>
      </c>
      <c r="H302" s="29">
        <f>G302/G300</f>
        <v>5.900066021481136E-2</v>
      </c>
    </row>
    <row r="303" spans="1:8" x14ac:dyDescent="0.2">
      <c r="A303" s="37" t="s">
        <v>11</v>
      </c>
      <c r="B303" s="38" t="s">
        <v>3</v>
      </c>
      <c r="C303" s="30">
        <f>C304+C305</f>
        <v>6054.0300000000007</v>
      </c>
      <c r="D303" s="12">
        <f>D304+D305</f>
        <v>1</v>
      </c>
      <c r="E303" s="30">
        <f>E304+E305</f>
        <v>2732.45</v>
      </c>
      <c r="F303" s="13">
        <f>F304+F305</f>
        <v>1</v>
      </c>
      <c r="G303" s="31">
        <f>G304+G305</f>
        <v>8786.48</v>
      </c>
      <c r="H303" s="15">
        <f>G303/G303</f>
        <v>1</v>
      </c>
    </row>
    <row r="304" spans="1:8" x14ac:dyDescent="0.2">
      <c r="A304" s="37"/>
      <c r="B304" s="38" t="s">
        <v>4</v>
      </c>
      <c r="C304" s="18">
        <v>5656.43</v>
      </c>
      <c r="D304" s="19">
        <f>C304/C303</f>
        <v>0.93432473905811497</v>
      </c>
      <c r="E304" s="18">
        <v>2453.9499999999998</v>
      </c>
      <c r="F304" s="20">
        <f>E304/E303</f>
        <v>0.89807681750809709</v>
      </c>
      <c r="G304" s="21">
        <f>C304+E304</f>
        <v>8110.38</v>
      </c>
      <c r="H304" s="22">
        <f>G304/G303</f>
        <v>0.92305223479709742</v>
      </c>
    </row>
    <row r="305" spans="1:8" x14ac:dyDescent="0.2">
      <c r="A305" s="39"/>
      <c r="B305" s="40" t="s">
        <v>5</v>
      </c>
      <c r="C305" s="25">
        <v>397.6</v>
      </c>
      <c r="D305" s="26">
        <f>C305/C303</f>
        <v>6.5675260941884986E-2</v>
      </c>
      <c r="E305" s="25">
        <v>278.5</v>
      </c>
      <c r="F305" s="27">
        <f>E305/E303</f>
        <v>0.10192318249190288</v>
      </c>
      <c r="G305" s="28">
        <f>C305+E305</f>
        <v>676.1</v>
      </c>
      <c r="H305" s="29">
        <f>G305/G303</f>
        <v>7.6947765202902654E-2</v>
      </c>
    </row>
    <row r="306" spans="1:8" x14ac:dyDescent="0.2">
      <c r="A306" s="37" t="s">
        <v>12</v>
      </c>
      <c r="B306" s="38" t="s">
        <v>3</v>
      </c>
      <c r="C306" s="30">
        <f>C307+C308</f>
        <v>391.37</v>
      </c>
      <c r="D306" s="12">
        <f>D307+D308</f>
        <v>0.99999999999999989</v>
      </c>
      <c r="E306" s="30">
        <f>E307+E308</f>
        <v>2383.13</v>
      </c>
      <c r="F306" s="13">
        <f>F307+F308</f>
        <v>1</v>
      </c>
      <c r="G306" s="31">
        <f>G307+G308</f>
        <v>2774.5</v>
      </c>
      <c r="H306" s="15">
        <f>G306/G306</f>
        <v>1</v>
      </c>
    </row>
    <row r="307" spans="1:8" x14ac:dyDescent="0.2">
      <c r="A307" s="37"/>
      <c r="B307" s="38" t="s">
        <v>4</v>
      </c>
      <c r="C307" s="18">
        <v>378.4</v>
      </c>
      <c r="D307" s="19">
        <f>C307/C306</f>
        <v>0.96686000459922827</v>
      </c>
      <c r="E307" s="18">
        <v>2129.87</v>
      </c>
      <c r="F307" s="20">
        <f>E307/E306</f>
        <v>0.89372799637451583</v>
      </c>
      <c r="G307" s="21">
        <f>C307+E307</f>
        <v>2508.27</v>
      </c>
      <c r="H307" s="22">
        <f>G307/G306</f>
        <v>0.9040439718868265</v>
      </c>
    </row>
    <row r="308" spans="1:8" x14ac:dyDescent="0.2">
      <c r="A308" s="39"/>
      <c r="B308" s="40" t="s">
        <v>5</v>
      </c>
      <c r="C308" s="25">
        <v>12.97</v>
      </c>
      <c r="D308" s="26">
        <f>C308/C306</f>
        <v>3.313999540077165E-2</v>
      </c>
      <c r="E308" s="25">
        <v>253.26</v>
      </c>
      <c r="F308" s="27">
        <f>E308/E306</f>
        <v>0.10627200362548413</v>
      </c>
      <c r="G308" s="28">
        <f>C308+E308</f>
        <v>266.23</v>
      </c>
      <c r="H308" s="29">
        <f>G308/G306</f>
        <v>9.5956028113173553E-2</v>
      </c>
    </row>
    <row r="309" spans="1:8" x14ac:dyDescent="0.2">
      <c r="A309" s="37" t="s">
        <v>13</v>
      </c>
      <c r="B309" s="38" t="s">
        <v>3</v>
      </c>
      <c r="C309" s="30">
        <f>C310+C311</f>
        <v>35827.699999999997</v>
      </c>
      <c r="D309" s="12">
        <f>D310+D311</f>
        <v>1</v>
      </c>
      <c r="E309" s="30">
        <f>E310+E311</f>
        <v>8451.380000000001</v>
      </c>
      <c r="F309" s="13">
        <f>F310+F311</f>
        <v>0.99999999999999989</v>
      </c>
      <c r="G309" s="31">
        <f>G310+G311</f>
        <v>44279.08</v>
      </c>
      <c r="H309" s="15">
        <f>G309/G309</f>
        <v>1</v>
      </c>
    </row>
    <row r="310" spans="1:8" x14ac:dyDescent="0.2">
      <c r="A310" s="37"/>
      <c r="B310" s="38" t="s">
        <v>4</v>
      </c>
      <c r="C310" s="18">
        <f>C298+C301+C304+C307</f>
        <v>27323.63</v>
      </c>
      <c r="D310" s="19">
        <f>C310/C309</f>
        <v>0.76263980104779272</v>
      </c>
      <c r="E310" s="18">
        <f>E298+E301+E304+E307</f>
        <v>7247.72</v>
      </c>
      <c r="F310" s="20">
        <f>E310/E309</f>
        <v>0.8575782889894904</v>
      </c>
      <c r="G310" s="21">
        <f>C310+E310</f>
        <v>34571.35</v>
      </c>
      <c r="H310" s="22">
        <f>G310/G309</f>
        <v>0.78076035003437283</v>
      </c>
    </row>
    <row r="311" spans="1:8" x14ac:dyDescent="0.2">
      <c r="A311" s="41"/>
      <c r="B311" s="42" t="s">
        <v>5</v>
      </c>
      <c r="C311" s="34">
        <f>C299+C302+C305+C308</f>
        <v>8504.07</v>
      </c>
      <c r="D311" s="43">
        <f>C311/C309</f>
        <v>0.23736019895220739</v>
      </c>
      <c r="E311" s="34">
        <f>E299+E302+E305+E308</f>
        <v>1203.6599999999999</v>
      </c>
      <c r="F311" s="44">
        <f>E311/E309</f>
        <v>0.14242171101050949</v>
      </c>
      <c r="G311" s="35">
        <f>C311+E311</f>
        <v>9707.73</v>
      </c>
      <c r="H311" s="45">
        <f>G311/G309</f>
        <v>0.21923964996562709</v>
      </c>
    </row>
    <row r="312" spans="1:8" ht="15" x14ac:dyDescent="0.25">
      <c r="A312" s="47" t="s">
        <v>22</v>
      </c>
      <c r="B312" s="7"/>
      <c r="C312" s="7"/>
      <c r="D312" s="7"/>
      <c r="E312" s="7"/>
      <c r="F312" s="7"/>
      <c r="G312" s="7"/>
      <c r="H312" s="8"/>
    </row>
    <row r="313" spans="1:8" x14ac:dyDescent="0.2">
      <c r="A313" s="36" t="s">
        <v>8</v>
      </c>
      <c r="B313" s="9" t="s">
        <v>3</v>
      </c>
      <c r="C313" s="11">
        <f>C314+C315</f>
        <v>23769</v>
      </c>
      <c r="D313" s="12">
        <f>D314+D315</f>
        <v>1</v>
      </c>
      <c r="E313" s="11">
        <f>E314+E315</f>
        <v>2604</v>
      </c>
      <c r="F313" s="13">
        <f>F314+F315</f>
        <v>1</v>
      </c>
      <c r="G313" s="14">
        <f>G314+G315</f>
        <v>26373</v>
      </c>
      <c r="H313" s="15">
        <f>G313/G313</f>
        <v>1</v>
      </c>
    </row>
    <row r="314" spans="1:8" x14ac:dyDescent="0.2">
      <c r="A314" s="37"/>
      <c r="B314" s="38" t="s">
        <v>4</v>
      </c>
      <c r="C314" s="18">
        <v>15865</v>
      </c>
      <c r="D314" s="19">
        <f>C314/C313</f>
        <v>0.66746602717825743</v>
      </c>
      <c r="E314" s="18">
        <v>1894</v>
      </c>
      <c r="F314" s="20">
        <f>E314/E313</f>
        <v>0.72734254992319514</v>
      </c>
      <c r="G314" s="21">
        <f>C314+E314</f>
        <v>17759</v>
      </c>
      <c r="H314" s="22">
        <f>G314/G313</f>
        <v>0.67337807606263977</v>
      </c>
    </row>
    <row r="315" spans="1:8" x14ac:dyDescent="0.2">
      <c r="A315" s="39"/>
      <c r="B315" s="40" t="s">
        <v>5</v>
      </c>
      <c r="C315" s="25">
        <v>7904</v>
      </c>
      <c r="D315" s="26">
        <f>C315/C313</f>
        <v>0.33253397282174263</v>
      </c>
      <c r="E315" s="25">
        <v>710</v>
      </c>
      <c r="F315" s="27">
        <f>E315/E313</f>
        <v>0.27265745007680492</v>
      </c>
      <c r="G315" s="28">
        <f>C315+E315</f>
        <v>8614</v>
      </c>
      <c r="H315" s="29">
        <f>G315/G313</f>
        <v>0.32662192393736017</v>
      </c>
    </row>
    <row r="316" spans="1:8" x14ac:dyDescent="0.2">
      <c r="A316" s="37" t="s">
        <v>10</v>
      </c>
      <c r="B316" s="38" t="s">
        <v>3</v>
      </c>
      <c r="C316" s="30">
        <f>C317+C318</f>
        <v>5250.5999999999995</v>
      </c>
      <c r="D316" s="12">
        <f>D317+D318</f>
        <v>1.0000000000000002</v>
      </c>
      <c r="E316" s="30">
        <f>E317+E318</f>
        <v>895.4</v>
      </c>
      <c r="F316" s="13">
        <f>F317+F318</f>
        <v>1</v>
      </c>
      <c r="G316" s="31">
        <f>G317+G318</f>
        <v>6146</v>
      </c>
      <c r="H316" s="15">
        <f>G316/G316</f>
        <v>1</v>
      </c>
    </row>
    <row r="317" spans="1:8" x14ac:dyDescent="0.2">
      <c r="A317" s="37"/>
      <c r="B317" s="38" t="s">
        <v>4</v>
      </c>
      <c r="C317" s="18">
        <v>4938.2</v>
      </c>
      <c r="D317" s="19">
        <f>C317/C316</f>
        <v>0.94050203786233966</v>
      </c>
      <c r="E317" s="18">
        <v>850.1</v>
      </c>
      <c r="F317" s="20">
        <f>E317/E316</f>
        <v>0.9494080857717222</v>
      </c>
      <c r="G317" s="21">
        <f>C317+E317</f>
        <v>5788.3</v>
      </c>
      <c r="H317" s="22">
        <f>G317/G316</f>
        <v>0.94179954441913438</v>
      </c>
    </row>
    <row r="318" spans="1:8" x14ac:dyDescent="0.2">
      <c r="A318" s="39"/>
      <c r="B318" s="40" t="s">
        <v>5</v>
      </c>
      <c r="C318" s="25">
        <v>312.39999999999998</v>
      </c>
      <c r="D318" s="26">
        <f>C318/C316</f>
        <v>5.9497962137660461E-2</v>
      </c>
      <c r="E318" s="25">
        <v>45.3</v>
      </c>
      <c r="F318" s="27">
        <f>E318/E316</f>
        <v>5.0591914228277864E-2</v>
      </c>
      <c r="G318" s="28">
        <f>C318+E318</f>
        <v>357.7</v>
      </c>
      <c r="H318" s="29">
        <f>G318/G316</f>
        <v>5.8200455580865604E-2</v>
      </c>
    </row>
    <row r="319" spans="1:8" x14ac:dyDescent="0.2">
      <c r="A319" s="37" t="s">
        <v>11</v>
      </c>
      <c r="B319" s="38" t="s">
        <v>3</v>
      </c>
      <c r="C319" s="30">
        <f>C320+C321</f>
        <v>5748.6</v>
      </c>
      <c r="D319" s="12">
        <f>D320+D321</f>
        <v>1</v>
      </c>
      <c r="E319" s="30">
        <f>E320+E321</f>
        <v>2831.3</v>
      </c>
      <c r="F319" s="13">
        <f>F320+F321</f>
        <v>1</v>
      </c>
      <c r="G319" s="31">
        <f>G320+G321</f>
        <v>8579.9</v>
      </c>
      <c r="H319" s="15">
        <f>G319/G319</f>
        <v>1</v>
      </c>
    </row>
    <row r="320" spans="1:8" x14ac:dyDescent="0.2">
      <c r="A320" s="37"/>
      <c r="B320" s="38" t="s">
        <v>4</v>
      </c>
      <c r="C320" s="18">
        <v>5364.3</v>
      </c>
      <c r="D320" s="19">
        <f>C320/C319</f>
        <v>0.93314894061162712</v>
      </c>
      <c r="E320" s="18">
        <v>2544.5</v>
      </c>
      <c r="F320" s="20">
        <f>E320/E319</f>
        <v>0.89870377565076109</v>
      </c>
      <c r="G320" s="21">
        <f>C320+E320</f>
        <v>7908.8</v>
      </c>
      <c r="H320" s="22">
        <f>G320/G319</f>
        <v>0.92178230515507176</v>
      </c>
    </row>
    <row r="321" spans="1:8" x14ac:dyDescent="0.2">
      <c r="A321" s="39"/>
      <c r="B321" s="40" t="s">
        <v>5</v>
      </c>
      <c r="C321" s="25">
        <v>384.3</v>
      </c>
      <c r="D321" s="26">
        <f>C321/C319</f>
        <v>6.6851059388372824E-2</v>
      </c>
      <c r="E321" s="25">
        <v>286.8</v>
      </c>
      <c r="F321" s="27">
        <f>E321/E319</f>
        <v>0.10129622434923886</v>
      </c>
      <c r="G321" s="28">
        <f>C321+E321</f>
        <v>671.1</v>
      </c>
      <c r="H321" s="29">
        <f>G321/G319</f>
        <v>7.8217694844928271E-2</v>
      </c>
    </row>
    <row r="322" spans="1:8" x14ac:dyDescent="0.2">
      <c r="A322" s="37" t="s">
        <v>12</v>
      </c>
      <c r="B322" s="38" t="s">
        <v>3</v>
      </c>
      <c r="C322" s="30">
        <f>C323+C324</f>
        <v>345.42</v>
      </c>
      <c r="D322" s="12">
        <f>D323+D324</f>
        <v>0.99999999999999989</v>
      </c>
      <c r="E322" s="30">
        <f>E323+E324</f>
        <v>2318.83</v>
      </c>
      <c r="F322" s="13">
        <f>F323+F324</f>
        <v>1</v>
      </c>
      <c r="G322" s="31">
        <f>G323+G324</f>
        <v>2664.2500000000005</v>
      </c>
      <c r="H322" s="15">
        <f>G322/G322</f>
        <v>1</v>
      </c>
    </row>
    <row r="323" spans="1:8" x14ac:dyDescent="0.2">
      <c r="A323" s="37"/>
      <c r="B323" s="38" t="s">
        <v>4</v>
      </c>
      <c r="C323" s="18">
        <v>335.07</v>
      </c>
      <c r="D323" s="19">
        <f>C323/C322</f>
        <v>0.97003647733194365</v>
      </c>
      <c r="E323" s="18">
        <v>2074.86</v>
      </c>
      <c r="F323" s="20">
        <f>E323/E322</f>
        <v>0.89478745746777477</v>
      </c>
      <c r="G323" s="21">
        <f>C323+E323</f>
        <v>2409.9300000000003</v>
      </c>
      <c r="H323" s="22">
        <f>G323/G322</f>
        <v>0.90454349254011446</v>
      </c>
    </row>
    <row r="324" spans="1:8" x14ac:dyDescent="0.2">
      <c r="A324" s="39"/>
      <c r="B324" s="40" t="s">
        <v>5</v>
      </c>
      <c r="C324" s="25">
        <v>10.35</v>
      </c>
      <c r="D324" s="26">
        <f>C324/C322</f>
        <v>2.9963522668056276E-2</v>
      </c>
      <c r="E324" s="25">
        <v>243.97</v>
      </c>
      <c r="F324" s="27">
        <f>E324/E322</f>
        <v>0.10521254253222531</v>
      </c>
      <c r="G324" s="28">
        <f>C324+E324</f>
        <v>254.32</v>
      </c>
      <c r="H324" s="29">
        <f>G324/G322</f>
        <v>9.5456507459885501E-2</v>
      </c>
    </row>
    <row r="325" spans="1:8" x14ac:dyDescent="0.2">
      <c r="A325" s="37" t="s">
        <v>13</v>
      </c>
      <c r="B325" s="38" t="s">
        <v>3</v>
      </c>
      <c r="C325" s="30">
        <f>C326+C327</f>
        <v>35113.619999999995</v>
      </c>
      <c r="D325" s="12">
        <f>D326+D327</f>
        <v>1.0000000000000002</v>
      </c>
      <c r="E325" s="30">
        <f>E326+E327</f>
        <v>8649.5300000000007</v>
      </c>
      <c r="F325" s="13">
        <f>F326+F327</f>
        <v>1</v>
      </c>
      <c r="G325" s="31">
        <f>G326+G327</f>
        <v>43763.149999999994</v>
      </c>
      <c r="H325" s="15">
        <f>G325/G325</f>
        <v>1</v>
      </c>
    </row>
    <row r="326" spans="1:8" x14ac:dyDescent="0.2">
      <c r="A326" s="37"/>
      <c r="B326" s="38" t="s">
        <v>4</v>
      </c>
      <c r="C326" s="18">
        <f>C314+C317+C320+C323</f>
        <v>26502.57</v>
      </c>
      <c r="D326" s="19">
        <f>C326/C325</f>
        <v>0.7547660993084736</v>
      </c>
      <c r="E326" s="18">
        <f>E314+E317+E320+E323</f>
        <v>7363.4600000000009</v>
      </c>
      <c r="F326" s="20">
        <f>E326/E325</f>
        <v>0.85131330835317065</v>
      </c>
      <c r="G326" s="21">
        <f>C326+E326</f>
        <v>33866.03</v>
      </c>
      <c r="H326" s="22">
        <f>G326/G325</f>
        <v>0.7738480890886511</v>
      </c>
    </row>
    <row r="327" spans="1:8" x14ac:dyDescent="0.2">
      <c r="A327" s="41"/>
      <c r="B327" s="42" t="s">
        <v>5</v>
      </c>
      <c r="C327" s="34">
        <f>C315+C318+C321+C324</f>
        <v>8611.0499999999993</v>
      </c>
      <c r="D327" s="43">
        <f>C327/C325</f>
        <v>0.24523390069152654</v>
      </c>
      <c r="E327" s="34">
        <f>E315+E318+E321+E324</f>
        <v>1286.07</v>
      </c>
      <c r="F327" s="44">
        <f>E327/E325</f>
        <v>0.14868669164682935</v>
      </c>
      <c r="G327" s="35">
        <f>C327+E327</f>
        <v>9897.119999999999</v>
      </c>
      <c r="H327" s="45">
        <f>G327/G325</f>
        <v>0.22615191091134895</v>
      </c>
    </row>
    <row r="328" spans="1:8" ht="15" x14ac:dyDescent="0.25">
      <c r="A328" s="47" t="s">
        <v>23</v>
      </c>
      <c r="B328" s="7"/>
      <c r="C328" s="7"/>
      <c r="D328" s="7"/>
      <c r="E328" s="7"/>
      <c r="F328" s="7"/>
      <c r="G328" s="7"/>
      <c r="H328" s="8"/>
    </row>
    <row r="329" spans="1:8" x14ac:dyDescent="0.2">
      <c r="A329" s="36" t="s">
        <v>8</v>
      </c>
      <c r="B329" s="9" t="s">
        <v>3</v>
      </c>
      <c r="C329" s="11">
        <f>C330+C331</f>
        <v>22663</v>
      </c>
      <c r="D329" s="12">
        <f>D330+D331</f>
        <v>1</v>
      </c>
      <c r="E329" s="11">
        <f>E330+E331</f>
        <v>2591.4</v>
      </c>
      <c r="F329" s="13">
        <f>F330+F331</f>
        <v>1</v>
      </c>
      <c r="G329" s="14">
        <f>G330+G331</f>
        <v>25254.400000000001</v>
      </c>
      <c r="H329" s="15">
        <f>G329/G329</f>
        <v>1</v>
      </c>
    </row>
    <row r="330" spans="1:8" x14ac:dyDescent="0.2">
      <c r="A330" s="37"/>
      <c r="B330" s="38" t="s">
        <v>4</v>
      </c>
      <c r="C330" s="18">
        <v>15098.4</v>
      </c>
      <c r="D330" s="19">
        <f>C330/C329</f>
        <v>0.66621365220844542</v>
      </c>
      <c r="E330" s="18">
        <v>1835.7</v>
      </c>
      <c r="F330" s="20">
        <f>E330/E329</f>
        <v>0.70838156980782585</v>
      </c>
      <c r="G330" s="21">
        <f>C330+E330</f>
        <v>16934.099999999999</v>
      </c>
      <c r="H330" s="22">
        <f>G330/G329</f>
        <v>0.67054057906740994</v>
      </c>
    </row>
    <row r="331" spans="1:8" x14ac:dyDescent="0.2">
      <c r="A331" s="39"/>
      <c r="B331" s="40" t="s">
        <v>5</v>
      </c>
      <c r="C331" s="25">
        <v>7564.6</v>
      </c>
      <c r="D331" s="26">
        <f>C331/C329</f>
        <v>0.33378634779155453</v>
      </c>
      <c r="E331" s="25">
        <v>755.7</v>
      </c>
      <c r="F331" s="27">
        <f>E331/E329</f>
        <v>0.29161843019217409</v>
      </c>
      <c r="G331" s="28">
        <f>C331+E331</f>
        <v>8320.3000000000011</v>
      </c>
      <c r="H331" s="29">
        <f>G331/G329</f>
        <v>0.32945942093259001</v>
      </c>
    </row>
    <row r="332" spans="1:8" x14ac:dyDescent="0.2">
      <c r="A332" s="37" t="s">
        <v>10</v>
      </c>
      <c r="B332" s="38" t="s">
        <v>3</v>
      </c>
      <c r="C332" s="30">
        <f>C333+C334</f>
        <v>5042.7</v>
      </c>
      <c r="D332" s="12">
        <f>D333+D334</f>
        <v>1</v>
      </c>
      <c r="E332" s="30">
        <f>E333+E334</f>
        <v>862.9</v>
      </c>
      <c r="F332" s="13">
        <f>F333+F334</f>
        <v>1</v>
      </c>
      <c r="G332" s="31">
        <f>G333+G334</f>
        <v>5905.6</v>
      </c>
      <c r="H332" s="15">
        <f>G332/G332</f>
        <v>1</v>
      </c>
    </row>
    <row r="333" spans="1:8" x14ac:dyDescent="0.2">
      <c r="A333" s="37"/>
      <c r="B333" s="38" t="s">
        <v>4</v>
      </c>
      <c r="C333" s="18">
        <v>4711.3</v>
      </c>
      <c r="D333" s="19">
        <f>C333/C332</f>
        <v>0.93428123822555387</v>
      </c>
      <c r="E333" s="18">
        <v>815.1</v>
      </c>
      <c r="F333" s="20">
        <f>E333/E332</f>
        <v>0.94460540039402019</v>
      </c>
      <c r="G333" s="21">
        <f>C333+E333</f>
        <v>5526.4000000000005</v>
      </c>
      <c r="H333" s="22">
        <f>G333/G332</f>
        <v>0.93578975887293425</v>
      </c>
    </row>
    <row r="334" spans="1:8" x14ac:dyDescent="0.2">
      <c r="A334" s="39"/>
      <c r="B334" s="40" t="s">
        <v>5</v>
      </c>
      <c r="C334" s="25">
        <v>331.4</v>
      </c>
      <c r="D334" s="26">
        <f>C334/C332</f>
        <v>6.571876177444623E-2</v>
      </c>
      <c r="E334" s="25">
        <v>47.8</v>
      </c>
      <c r="F334" s="27">
        <f>E334/E332</f>
        <v>5.5394599605979832E-2</v>
      </c>
      <c r="G334" s="28">
        <f>C334+E334</f>
        <v>379.2</v>
      </c>
      <c r="H334" s="29">
        <f>G334/G332</f>
        <v>6.4210241127065831E-2</v>
      </c>
    </row>
    <row r="335" spans="1:8" x14ac:dyDescent="0.2">
      <c r="A335" s="37" t="s">
        <v>11</v>
      </c>
      <c r="B335" s="38" t="s">
        <v>3</v>
      </c>
      <c r="C335" s="30">
        <f>C336+C337</f>
        <v>5642.3</v>
      </c>
      <c r="D335" s="12">
        <f>D336+D337</f>
        <v>1</v>
      </c>
      <c r="E335" s="30">
        <f>E336+E337</f>
        <v>2764.6</v>
      </c>
      <c r="F335" s="13">
        <f>F336+F337</f>
        <v>1</v>
      </c>
      <c r="G335" s="31">
        <f>G336+G337</f>
        <v>8406.9000000000015</v>
      </c>
      <c r="H335" s="15">
        <f>G335/G335</f>
        <v>1</v>
      </c>
    </row>
    <row r="336" spans="1:8" x14ac:dyDescent="0.2">
      <c r="A336" s="37"/>
      <c r="B336" s="38" t="s">
        <v>4</v>
      </c>
      <c r="C336" s="18">
        <v>5213.1000000000004</v>
      </c>
      <c r="D336" s="19">
        <f>C336/C335</f>
        <v>0.92393172996827533</v>
      </c>
      <c r="E336" s="18">
        <v>2423.6</v>
      </c>
      <c r="F336" s="20">
        <f>E336/E335</f>
        <v>0.8766548506113</v>
      </c>
      <c r="G336" s="21">
        <f>C336+E336</f>
        <v>7636.7000000000007</v>
      </c>
      <c r="H336" s="22">
        <f>G336/G335</f>
        <v>0.90838477916949167</v>
      </c>
    </row>
    <row r="337" spans="1:8" x14ac:dyDescent="0.2">
      <c r="A337" s="39"/>
      <c r="B337" s="40" t="s">
        <v>5</v>
      </c>
      <c r="C337" s="25">
        <v>429.2</v>
      </c>
      <c r="D337" s="26">
        <f>C337/C335</f>
        <v>7.6068270031724644E-2</v>
      </c>
      <c r="E337" s="25">
        <v>341</v>
      </c>
      <c r="F337" s="27">
        <f>E337/E335</f>
        <v>0.12334514938869999</v>
      </c>
      <c r="G337" s="28">
        <f>C337+E337</f>
        <v>770.2</v>
      </c>
      <c r="H337" s="29">
        <f>G337/G335</f>
        <v>9.1615220830508257E-2</v>
      </c>
    </row>
    <row r="338" spans="1:8" x14ac:dyDescent="0.2">
      <c r="A338" s="37" t="s">
        <v>12</v>
      </c>
      <c r="B338" s="38" t="s">
        <v>3</v>
      </c>
      <c r="C338" s="30">
        <f>C339+C340</f>
        <v>466.90999999999997</v>
      </c>
      <c r="D338" s="12">
        <f>D339+D340</f>
        <v>1</v>
      </c>
      <c r="E338" s="30">
        <f>E339+E340</f>
        <v>2052.58</v>
      </c>
      <c r="F338" s="13">
        <f>F339+F340</f>
        <v>1</v>
      </c>
      <c r="G338" s="31">
        <f>G339+G340</f>
        <v>2519.4900000000002</v>
      </c>
      <c r="H338" s="15">
        <f>G338/G338</f>
        <v>1</v>
      </c>
    </row>
    <row r="339" spans="1:8" x14ac:dyDescent="0.2">
      <c r="A339" s="37"/>
      <c r="B339" s="38" t="s">
        <v>4</v>
      </c>
      <c r="C339" s="18">
        <v>421.83</v>
      </c>
      <c r="D339" s="19">
        <f>C339/C338</f>
        <v>0.90345034374933075</v>
      </c>
      <c r="E339" s="18">
        <v>1826.91</v>
      </c>
      <c r="F339" s="20">
        <f>E339/E338</f>
        <v>0.89005544241880952</v>
      </c>
      <c r="G339" s="21">
        <f>C339+E339</f>
        <v>2248.7400000000002</v>
      </c>
      <c r="H339" s="22">
        <f>G339/G338</f>
        <v>0.89253777550218494</v>
      </c>
    </row>
    <row r="340" spans="1:8" x14ac:dyDescent="0.2">
      <c r="A340" s="39"/>
      <c r="B340" s="40" t="s">
        <v>5</v>
      </c>
      <c r="C340" s="25">
        <v>45.08</v>
      </c>
      <c r="D340" s="26">
        <f>C340/C338</f>
        <v>9.6549656250669302E-2</v>
      </c>
      <c r="E340" s="25">
        <v>225.67</v>
      </c>
      <c r="F340" s="27">
        <f>E340/E338</f>
        <v>0.1099445575811905</v>
      </c>
      <c r="G340" s="28">
        <f>C340+E340</f>
        <v>270.75</v>
      </c>
      <c r="H340" s="29">
        <f>G340/G338</f>
        <v>0.10746222449781502</v>
      </c>
    </row>
    <row r="341" spans="1:8" x14ac:dyDescent="0.2">
      <c r="A341" s="37" t="s">
        <v>13</v>
      </c>
      <c r="B341" s="38" t="s">
        <v>3</v>
      </c>
      <c r="C341" s="30">
        <f>C342+C343</f>
        <v>33814.910000000003</v>
      </c>
      <c r="D341" s="12">
        <f>D342+D343</f>
        <v>1</v>
      </c>
      <c r="E341" s="30">
        <f>E342+E343</f>
        <v>8271.48</v>
      </c>
      <c r="F341" s="13">
        <f>F342+F343</f>
        <v>1</v>
      </c>
      <c r="G341" s="31">
        <f>G342+G343</f>
        <v>42086.39</v>
      </c>
      <c r="H341" s="15">
        <f>G341/G341</f>
        <v>1</v>
      </c>
    </row>
    <row r="342" spans="1:8" x14ac:dyDescent="0.2">
      <c r="A342" s="37"/>
      <c r="B342" s="38" t="s">
        <v>4</v>
      </c>
      <c r="C342" s="18">
        <f>C330+C333+C336+C339</f>
        <v>25444.630000000005</v>
      </c>
      <c r="D342" s="19">
        <f>C342/C341</f>
        <v>0.75246777235249196</v>
      </c>
      <c r="E342" s="18">
        <f>E330+E333+E336+E339</f>
        <v>6901.3099999999995</v>
      </c>
      <c r="F342" s="20">
        <f>E342/E341</f>
        <v>0.83435008003404465</v>
      </c>
      <c r="G342" s="21">
        <f>C342+E342</f>
        <v>32345.940000000002</v>
      </c>
      <c r="H342" s="22">
        <f>G342/G341</f>
        <v>0.76856057266969213</v>
      </c>
    </row>
    <row r="343" spans="1:8" x14ac:dyDescent="0.2">
      <c r="A343" s="41"/>
      <c r="B343" s="42" t="s">
        <v>5</v>
      </c>
      <c r="C343" s="34">
        <f>C331+C334+C337+C340</f>
        <v>8370.2800000000007</v>
      </c>
      <c r="D343" s="43">
        <f>C343/C341</f>
        <v>0.24753222764750815</v>
      </c>
      <c r="E343" s="34">
        <f>E331+E334+E337+E340</f>
        <v>1370.17</v>
      </c>
      <c r="F343" s="44">
        <f>E343/E341</f>
        <v>0.16564991996595532</v>
      </c>
      <c r="G343" s="35">
        <f>C343+E343</f>
        <v>9740.4500000000007</v>
      </c>
      <c r="H343" s="45">
        <f>G343/G341</f>
        <v>0.23143942733030798</v>
      </c>
    </row>
    <row r="344" spans="1:8" ht="15" x14ac:dyDescent="0.25">
      <c r="A344" s="47" t="s">
        <v>24</v>
      </c>
      <c r="B344" s="7"/>
      <c r="C344" s="7"/>
      <c r="D344" s="7"/>
      <c r="E344" s="7"/>
      <c r="F344" s="7"/>
      <c r="G344" s="7"/>
      <c r="H344" s="8"/>
    </row>
    <row r="345" spans="1:8" x14ac:dyDescent="0.2">
      <c r="A345" s="36" t="s">
        <v>8</v>
      </c>
      <c r="B345" s="9" t="s">
        <v>3</v>
      </c>
      <c r="C345" s="11">
        <f>C346+C347</f>
        <v>21386</v>
      </c>
      <c r="D345" s="12">
        <f>D346+D347</f>
        <v>1</v>
      </c>
      <c r="E345" s="11">
        <f>E346+E347</f>
        <v>2534</v>
      </c>
      <c r="F345" s="13">
        <f>F346+F347</f>
        <v>1</v>
      </c>
      <c r="G345" s="14">
        <f>G346+G347</f>
        <v>23920</v>
      </c>
      <c r="H345" s="15">
        <f>G345/G345</f>
        <v>1</v>
      </c>
    </row>
    <row r="346" spans="1:8" x14ac:dyDescent="0.2">
      <c r="A346" s="37"/>
      <c r="B346" s="38" t="s">
        <v>4</v>
      </c>
      <c r="C346" s="18">
        <v>14196</v>
      </c>
      <c r="D346" s="19">
        <f>C346/C345</f>
        <v>0.66379874684372953</v>
      </c>
      <c r="E346" s="18">
        <v>1811</v>
      </c>
      <c r="F346" s="20">
        <f>E346/E345</f>
        <v>0.71468034727703234</v>
      </c>
      <c r="G346" s="21">
        <f>C346+E346</f>
        <v>16007</v>
      </c>
      <c r="H346" s="22">
        <f>G346/G345</f>
        <v>0.66918896321070231</v>
      </c>
    </row>
    <row r="347" spans="1:8" x14ac:dyDescent="0.2">
      <c r="A347" s="39"/>
      <c r="B347" s="40" t="s">
        <v>5</v>
      </c>
      <c r="C347" s="25">
        <v>7190</v>
      </c>
      <c r="D347" s="26">
        <f>C347/C345</f>
        <v>0.33620125315627047</v>
      </c>
      <c r="E347" s="25">
        <v>723</v>
      </c>
      <c r="F347" s="27">
        <f>E347/E345</f>
        <v>0.28531965272296766</v>
      </c>
      <c r="G347" s="28">
        <f>C347+E347</f>
        <v>7913</v>
      </c>
      <c r="H347" s="29">
        <f>G347/G345</f>
        <v>0.33081103678929769</v>
      </c>
    </row>
    <row r="348" spans="1:8" x14ac:dyDescent="0.2">
      <c r="A348" s="37" t="s">
        <v>10</v>
      </c>
      <c r="B348" s="38" t="s">
        <v>3</v>
      </c>
      <c r="C348" s="30">
        <f>C349+C350</f>
        <v>4583.3</v>
      </c>
      <c r="D348" s="12">
        <f>D349+D350</f>
        <v>1</v>
      </c>
      <c r="E348" s="30">
        <f>E349+E350</f>
        <v>740.4</v>
      </c>
      <c r="F348" s="13">
        <f>F349+F350</f>
        <v>1</v>
      </c>
      <c r="G348" s="31">
        <f>G349+G350</f>
        <v>5323.7</v>
      </c>
      <c r="H348" s="15">
        <f>G348/G348</f>
        <v>1</v>
      </c>
    </row>
    <row r="349" spans="1:8" x14ac:dyDescent="0.2">
      <c r="A349" s="37"/>
      <c r="B349" s="38" t="s">
        <v>4</v>
      </c>
      <c r="C349" s="18">
        <v>4239.2</v>
      </c>
      <c r="D349" s="19">
        <f>C349/C348</f>
        <v>0.92492309034974796</v>
      </c>
      <c r="E349" s="18">
        <v>690.9</v>
      </c>
      <c r="F349" s="20">
        <f>E349/E348</f>
        <v>0.93314424635332249</v>
      </c>
      <c r="G349" s="21">
        <f>C349+E349</f>
        <v>4930.0999999999995</v>
      </c>
      <c r="H349" s="22">
        <f>G349/G348</f>
        <v>0.92606645753892958</v>
      </c>
    </row>
    <row r="350" spans="1:8" x14ac:dyDescent="0.2">
      <c r="A350" s="39"/>
      <c r="B350" s="40" t="s">
        <v>5</v>
      </c>
      <c r="C350" s="25">
        <v>344.1</v>
      </c>
      <c r="D350" s="26">
        <f>C350/C348</f>
        <v>7.5076909650252002E-2</v>
      </c>
      <c r="E350" s="25">
        <v>49.5</v>
      </c>
      <c r="F350" s="27">
        <f>E350/E348</f>
        <v>6.6855753646677479E-2</v>
      </c>
      <c r="G350" s="28">
        <f>C350+E350</f>
        <v>393.6</v>
      </c>
      <c r="H350" s="29">
        <f>G350/G348</f>
        <v>7.3933542461070312E-2</v>
      </c>
    </row>
    <row r="351" spans="1:8" x14ac:dyDescent="0.2">
      <c r="A351" s="37" t="s">
        <v>11</v>
      </c>
      <c r="B351" s="38" t="s">
        <v>3</v>
      </c>
      <c r="C351" s="30">
        <f>C352+C353</f>
        <v>5374.8</v>
      </c>
      <c r="D351" s="12">
        <f>D352+D353</f>
        <v>0.99999999999999989</v>
      </c>
      <c r="E351" s="30">
        <f>E352+E353</f>
        <v>2517.7999999999997</v>
      </c>
      <c r="F351" s="13">
        <f>F352+F353</f>
        <v>1</v>
      </c>
      <c r="G351" s="31">
        <f>G352+G353</f>
        <v>7892.6</v>
      </c>
      <c r="H351" s="15">
        <f>G351/G351</f>
        <v>1</v>
      </c>
    </row>
    <row r="352" spans="1:8" x14ac:dyDescent="0.2">
      <c r="A352" s="37"/>
      <c r="B352" s="38" t="s">
        <v>4</v>
      </c>
      <c r="C352" s="18">
        <v>4877.5</v>
      </c>
      <c r="D352" s="19">
        <f>C352/C351</f>
        <v>0.90747562700007434</v>
      </c>
      <c r="E352" s="18">
        <v>2187.6999999999998</v>
      </c>
      <c r="F352" s="20">
        <f>E352/E351</f>
        <v>0.86889347843355313</v>
      </c>
      <c r="G352" s="21">
        <f>C352+E352</f>
        <v>7065.2</v>
      </c>
      <c r="H352" s="22">
        <f>G352/G351</f>
        <v>0.89516762537060024</v>
      </c>
    </row>
    <row r="353" spans="1:8" x14ac:dyDescent="0.2">
      <c r="A353" s="39"/>
      <c r="B353" s="40" t="s">
        <v>5</v>
      </c>
      <c r="C353" s="25">
        <v>497.3</v>
      </c>
      <c r="D353" s="26">
        <f>C353/C351</f>
        <v>9.252437299992558E-2</v>
      </c>
      <c r="E353" s="25">
        <v>330.1</v>
      </c>
      <c r="F353" s="27">
        <f>E353/E351</f>
        <v>0.13110652156644692</v>
      </c>
      <c r="G353" s="28">
        <f>C353+E353</f>
        <v>827.40000000000009</v>
      </c>
      <c r="H353" s="29">
        <f>G353/G351</f>
        <v>0.10483237462939969</v>
      </c>
    </row>
    <row r="354" spans="1:8" x14ac:dyDescent="0.2">
      <c r="A354" s="37" t="s">
        <v>12</v>
      </c>
      <c r="B354" s="38" t="s">
        <v>3</v>
      </c>
      <c r="C354" s="30">
        <f>C355+C356</f>
        <v>417.18</v>
      </c>
      <c r="D354" s="12">
        <f>D355+D356</f>
        <v>1</v>
      </c>
      <c r="E354" s="30">
        <f>E355+E356</f>
        <v>1993.1999999999998</v>
      </c>
      <c r="F354" s="13">
        <f>F355+F356</f>
        <v>1</v>
      </c>
      <c r="G354" s="31">
        <f>G355+G356</f>
        <v>2410.3799999999997</v>
      </c>
      <c r="H354" s="15">
        <f>G354/G354</f>
        <v>1</v>
      </c>
    </row>
    <row r="355" spans="1:8" x14ac:dyDescent="0.2">
      <c r="A355" s="37"/>
      <c r="B355" s="38" t="s">
        <v>4</v>
      </c>
      <c r="C355" s="18">
        <v>380.37</v>
      </c>
      <c r="D355" s="19">
        <f>C355/C354</f>
        <v>0.91176470588235292</v>
      </c>
      <c r="E355" s="18">
        <v>1781.35</v>
      </c>
      <c r="F355" s="20">
        <f>E355/E354</f>
        <v>0.89371362632952045</v>
      </c>
      <c r="G355" s="21">
        <f>C355+E355</f>
        <v>2161.7199999999998</v>
      </c>
      <c r="H355" s="22">
        <f>G355/G354</f>
        <v>0.89683784299571023</v>
      </c>
    </row>
    <row r="356" spans="1:8" x14ac:dyDescent="0.2">
      <c r="A356" s="39"/>
      <c r="B356" s="40" t="s">
        <v>5</v>
      </c>
      <c r="C356" s="25">
        <v>36.81</v>
      </c>
      <c r="D356" s="26">
        <f>C356/C354</f>
        <v>8.8235294117647065E-2</v>
      </c>
      <c r="E356" s="25">
        <v>211.85</v>
      </c>
      <c r="F356" s="27">
        <f>E356/E354</f>
        <v>0.10628637367047963</v>
      </c>
      <c r="G356" s="28">
        <f>C356+E356</f>
        <v>248.66</v>
      </c>
      <c r="H356" s="29">
        <f>G356/G354</f>
        <v>0.1031621570042898</v>
      </c>
    </row>
    <row r="357" spans="1:8" x14ac:dyDescent="0.2">
      <c r="A357" s="37" t="s">
        <v>13</v>
      </c>
      <c r="B357" s="38" t="s">
        <v>3</v>
      </c>
      <c r="C357" s="30">
        <f>C358+C359</f>
        <v>31761.279999999999</v>
      </c>
      <c r="D357" s="12">
        <f>D358+D359</f>
        <v>1</v>
      </c>
      <c r="E357" s="30">
        <f>E358+E359</f>
        <v>7785.4000000000005</v>
      </c>
      <c r="F357" s="13">
        <f>F358+F359</f>
        <v>1</v>
      </c>
      <c r="G357" s="31">
        <f>G358+G359</f>
        <v>39546.68</v>
      </c>
      <c r="H357" s="15">
        <f>G357/G357</f>
        <v>1</v>
      </c>
    </row>
    <row r="358" spans="1:8" x14ac:dyDescent="0.2">
      <c r="A358" s="37"/>
      <c r="B358" s="38" t="s">
        <v>4</v>
      </c>
      <c r="C358" s="18">
        <f>C346+C349+C352+C355</f>
        <v>23693.07</v>
      </c>
      <c r="D358" s="19">
        <f>C358/C357</f>
        <v>0.74597339905696503</v>
      </c>
      <c r="E358" s="18">
        <f>E346+E349+E352+E355</f>
        <v>6470.9500000000007</v>
      </c>
      <c r="F358" s="20">
        <f>E358/E357</f>
        <v>0.83116474426490616</v>
      </c>
      <c r="G358" s="21">
        <f>C358+E358</f>
        <v>30164.02</v>
      </c>
      <c r="H358" s="22">
        <f>G358/G357</f>
        <v>0.7627446855210096</v>
      </c>
    </row>
    <row r="359" spans="1:8" x14ac:dyDescent="0.2">
      <c r="A359" s="41"/>
      <c r="B359" s="42" t="s">
        <v>5</v>
      </c>
      <c r="C359" s="34">
        <f>C347+C350+C353+C356</f>
        <v>8068.2100000000009</v>
      </c>
      <c r="D359" s="43">
        <f>C359/C357</f>
        <v>0.25402660094303509</v>
      </c>
      <c r="E359" s="34">
        <f>E347+E350+E353+E356</f>
        <v>1314.4499999999998</v>
      </c>
      <c r="F359" s="44">
        <f>E359/E357</f>
        <v>0.16883525573509386</v>
      </c>
      <c r="G359" s="35">
        <f>C359+E359</f>
        <v>9382.66</v>
      </c>
      <c r="H359" s="45">
        <f>G359/G357</f>
        <v>0.2372553144789904</v>
      </c>
    </row>
    <row r="360" spans="1:8" ht="15" x14ac:dyDescent="0.25">
      <c r="A360" s="47" t="s">
        <v>25</v>
      </c>
      <c r="B360" s="7"/>
      <c r="C360" s="7"/>
      <c r="D360" s="7"/>
      <c r="E360" s="7"/>
      <c r="F360" s="7"/>
      <c r="G360" s="7"/>
      <c r="H360" s="8"/>
    </row>
    <row r="361" spans="1:8" x14ac:dyDescent="0.2">
      <c r="A361" s="36" t="s">
        <v>8</v>
      </c>
      <c r="B361" s="9" t="s">
        <v>3</v>
      </c>
      <c r="C361" s="11">
        <f>C362+C363</f>
        <v>20706.300000000003</v>
      </c>
      <c r="D361" s="12">
        <f>D362+D363</f>
        <v>0.99999999999999989</v>
      </c>
      <c r="E361" s="11">
        <f>E362+E363</f>
        <v>2506.6</v>
      </c>
      <c r="F361" s="13">
        <f>F362+F363</f>
        <v>1</v>
      </c>
      <c r="G361" s="14">
        <f>G362+G363</f>
        <v>23212.9</v>
      </c>
      <c r="H361" s="15">
        <f>G361/G361</f>
        <v>1</v>
      </c>
    </row>
    <row r="362" spans="1:8" x14ac:dyDescent="0.2">
      <c r="A362" s="37"/>
      <c r="B362" s="38" t="s">
        <v>4</v>
      </c>
      <c r="C362" s="18">
        <v>13837.2</v>
      </c>
      <c r="D362" s="19">
        <f>C362/C361</f>
        <v>0.66826038452065306</v>
      </c>
      <c r="E362" s="18">
        <v>1854.3</v>
      </c>
      <c r="F362" s="20">
        <f>E362/E361</f>
        <v>0.73976701508018827</v>
      </c>
      <c r="G362" s="21">
        <f>C362+E362</f>
        <v>15691.5</v>
      </c>
      <c r="H362" s="22">
        <f>G362/G361</f>
        <v>0.67598188938047377</v>
      </c>
    </row>
    <row r="363" spans="1:8" x14ac:dyDescent="0.2">
      <c r="A363" s="39"/>
      <c r="B363" s="40" t="s">
        <v>5</v>
      </c>
      <c r="C363" s="25">
        <v>6869.1</v>
      </c>
      <c r="D363" s="26">
        <f>C363/C361</f>
        <v>0.33173961547934683</v>
      </c>
      <c r="E363" s="25">
        <v>652.29999999999995</v>
      </c>
      <c r="F363" s="27">
        <f>E363/E361</f>
        <v>0.26023298491981167</v>
      </c>
      <c r="G363" s="28">
        <f>C363+E363</f>
        <v>7521.4000000000005</v>
      </c>
      <c r="H363" s="29">
        <f>G363/G361</f>
        <v>0.32401811061952623</v>
      </c>
    </row>
    <row r="364" spans="1:8" x14ac:dyDescent="0.2">
      <c r="A364" s="37" t="s">
        <v>10</v>
      </c>
      <c r="B364" s="38" t="s">
        <v>3</v>
      </c>
      <c r="C364" s="30">
        <f>C365+C366</f>
        <v>4377.6000000000004</v>
      </c>
      <c r="D364" s="12">
        <f>D365+D366</f>
        <v>0.99999999999999989</v>
      </c>
      <c r="E364" s="30">
        <f>E365+E366</f>
        <v>694.8</v>
      </c>
      <c r="F364" s="13">
        <f>F365+F366</f>
        <v>1</v>
      </c>
      <c r="G364" s="31">
        <f>G365+G366</f>
        <v>5072.3999999999996</v>
      </c>
      <c r="H364" s="15">
        <f>G364/G364</f>
        <v>1</v>
      </c>
    </row>
    <row r="365" spans="1:8" x14ac:dyDescent="0.2">
      <c r="A365" s="37"/>
      <c r="B365" s="38" t="s">
        <v>4</v>
      </c>
      <c r="C365" s="18">
        <v>4049.1</v>
      </c>
      <c r="D365" s="19">
        <f>C365/C364</f>
        <v>0.92495888157894723</v>
      </c>
      <c r="E365" s="18">
        <v>638.79999999999995</v>
      </c>
      <c r="F365" s="20">
        <f>E365/E364</f>
        <v>0.91940126655152565</v>
      </c>
      <c r="G365" s="21">
        <f>C365+E365</f>
        <v>4687.8999999999996</v>
      </c>
      <c r="H365" s="22">
        <f>G365/G364</f>
        <v>0.92419761848434667</v>
      </c>
    </row>
    <row r="366" spans="1:8" x14ac:dyDescent="0.2">
      <c r="A366" s="39"/>
      <c r="B366" s="40" t="s">
        <v>5</v>
      </c>
      <c r="C366" s="25">
        <v>328.5</v>
      </c>
      <c r="D366" s="26">
        <f>C366/C364</f>
        <v>7.5041118421052627E-2</v>
      </c>
      <c r="E366" s="25">
        <v>56</v>
      </c>
      <c r="F366" s="27">
        <f>E366/E364</f>
        <v>8.0598733448474388E-2</v>
      </c>
      <c r="G366" s="28">
        <f>C366+E366</f>
        <v>384.5</v>
      </c>
      <c r="H366" s="29">
        <f>G366/G364</f>
        <v>7.5802381515653341E-2</v>
      </c>
    </row>
    <row r="367" spans="1:8" x14ac:dyDescent="0.2">
      <c r="A367" s="37" t="s">
        <v>11</v>
      </c>
      <c r="B367" s="38" t="s">
        <v>3</v>
      </c>
      <c r="C367" s="30">
        <f>C368+C369</f>
        <v>5213.6000000000004</v>
      </c>
      <c r="D367" s="12">
        <f>D368+D369</f>
        <v>0.99999999999999989</v>
      </c>
      <c r="E367" s="30">
        <f>E368+E369</f>
        <v>2357.6</v>
      </c>
      <c r="F367" s="13">
        <f>F368+F369</f>
        <v>1</v>
      </c>
      <c r="G367" s="31">
        <f>G368+G369</f>
        <v>7571.2</v>
      </c>
      <c r="H367" s="15">
        <f>G367/G367</f>
        <v>1</v>
      </c>
    </row>
    <row r="368" spans="1:8" x14ac:dyDescent="0.2">
      <c r="A368" s="37"/>
      <c r="B368" s="38" t="s">
        <v>4</v>
      </c>
      <c r="C368" s="18">
        <v>4730</v>
      </c>
      <c r="D368" s="19">
        <f>C368/C367</f>
        <v>0.90724259628663484</v>
      </c>
      <c r="E368" s="18">
        <v>2053</v>
      </c>
      <c r="F368" s="20">
        <f>E368/E367</f>
        <v>0.87080081438751278</v>
      </c>
      <c r="G368" s="21">
        <f>C368+E368</f>
        <v>6783</v>
      </c>
      <c r="H368" s="22">
        <f>G368/G367</f>
        <v>0.89589497041420119</v>
      </c>
    </row>
    <row r="369" spans="1:8" x14ac:dyDescent="0.2">
      <c r="A369" s="39"/>
      <c r="B369" s="40" t="s">
        <v>5</v>
      </c>
      <c r="C369" s="25">
        <v>483.6</v>
      </c>
      <c r="D369" s="26">
        <f>C369/C367</f>
        <v>9.275740371336505E-2</v>
      </c>
      <c r="E369" s="25">
        <v>304.60000000000002</v>
      </c>
      <c r="F369" s="27">
        <f>E369/E367</f>
        <v>0.12919918561248728</v>
      </c>
      <c r="G369" s="28">
        <f>C369+E369</f>
        <v>788.2</v>
      </c>
      <c r="H369" s="29">
        <f>G369/G367</f>
        <v>0.10410502958579883</v>
      </c>
    </row>
    <row r="370" spans="1:8" x14ac:dyDescent="0.2">
      <c r="A370" s="37" t="s">
        <v>12</v>
      </c>
      <c r="B370" s="38" t="s">
        <v>3</v>
      </c>
      <c r="C370" s="30">
        <f>C371+C372</f>
        <v>477.06</v>
      </c>
      <c r="D370" s="12">
        <f>D371+D372</f>
        <v>1</v>
      </c>
      <c r="E370" s="30">
        <f>E371+E372</f>
        <v>1852.47</v>
      </c>
      <c r="F370" s="13">
        <f>F371+F372</f>
        <v>1</v>
      </c>
      <c r="G370" s="31">
        <f>G371+G372</f>
        <v>2329.5299999999997</v>
      </c>
      <c r="H370" s="15">
        <f>G370/G370</f>
        <v>1</v>
      </c>
    </row>
    <row r="371" spans="1:8" x14ac:dyDescent="0.2">
      <c r="A371" s="37"/>
      <c r="B371" s="38" t="s">
        <v>4</v>
      </c>
      <c r="C371" s="18">
        <v>430.71</v>
      </c>
      <c r="D371" s="19">
        <f>C371/C370</f>
        <v>0.90284240975977859</v>
      </c>
      <c r="E371" s="18">
        <v>1665.14</v>
      </c>
      <c r="F371" s="20">
        <f>E371/E370</f>
        <v>0.89887555533962771</v>
      </c>
      <c r="G371" s="21">
        <f>C371+E371</f>
        <v>2095.85</v>
      </c>
      <c r="H371" s="22">
        <f>G371/G370</f>
        <v>0.89968791988083441</v>
      </c>
    </row>
    <row r="372" spans="1:8" x14ac:dyDescent="0.2">
      <c r="A372" s="39"/>
      <c r="B372" s="40" t="s">
        <v>5</v>
      </c>
      <c r="C372" s="25">
        <v>46.35</v>
      </c>
      <c r="D372" s="26">
        <f>C372/C370</f>
        <v>9.7157590240221359E-2</v>
      </c>
      <c r="E372" s="25">
        <v>187.33</v>
      </c>
      <c r="F372" s="27">
        <f>E372/E370</f>
        <v>0.10112444466037238</v>
      </c>
      <c r="G372" s="28">
        <f>C372+E372</f>
        <v>233.68</v>
      </c>
      <c r="H372" s="29">
        <f>G372/G370</f>
        <v>0.10031208011916569</v>
      </c>
    </row>
    <row r="373" spans="1:8" x14ac:dyDescent="0.2">
      <c r="A373" s="37" t="s">
        <v>13</v>
      </c>
      <c r="B373" s="38" t="s">
        <v>3</v>
      </c>
      <c r="C373" s="30">
        <f>C374+C375</f>
        <v>30774.559999999998</v>
      </c>
      <c r="D373" s="12">
        <f>D374+D375</f>
        <v>1</v>
      </c>
      <c r="E373" s="30">
        <f>E374+E375</f>
        <v>7411.4700000000012</v>
      </c>
      <c r="F373" s="13">
        <f>F374+F375</f>
        <v>1</v>
      </c>
      <c r="G373" s="31">
        <f>G374+G375</f>
        <v>38186.03</v>
      </c>
      <c r="H373" s="15">
        <f>G373/G373</f>
        <v>1</v>
      </c>
    </row>
    <row r="374" spans="1:8" x14ac:dyDescent="0.2">
      <c r="A374" s="37"/>
      <c r="B374" s="38" t="s">
        <v>4</v>
      </c>
      <c r="C374" s="18">
        <f>C362+C365+C368+C371</f>
        <v>23047.01</v>
      </c>
      <c r="D374" s="19">
        <f>C374/C373</f>
        <v>0.74889811584633537</v>
      </c>
      <c r="E374" s="18">
        <f>E362+E365+E368+E371</f>
        <v>6211.2400000000007</v>
      </c>
      <c r="F374" s="20">
        <f>E374/E373</f>
        <v>0.83805776721756953</v>
      </c>
      <c r="G374" s="21">
        <f>C374+E374</f>
        <v>29258.25</v>
      </c>
      <c r="H374" s="22">
        <f>G374/G373</f>
        <v>0.76620298051407809</v>
      </c>
    </row>
    <row r="375" spans="1:8" x14ac:dyDescent="0.2">
      <c r="A375" s="41"/>
      <c r="B375" s="42" t="s">
        <v>5</v>
      </c>
      <c r="C375" s="34">
        <f>C363+C366+C369+C372</f>
        <v>7727.5500000000011</v>
      </c>
      <c r="D375" s="43">
        <f>C375/C373</f>
        <v>0.25110188415366463</v>
      </c>
      <c r="E375" s="34">
        <f>E363+E366+E369+E372</f>
        <v>1200.23</v>
      </c>
      <c r="F375" s="44">
        <f>E375/E373</f>
        <v>0.16194223278243045</v>
      </c>
      <c r="G375" s="35">
        <f>C375+E375</f>
        <v>8927.7800000000007</v>
      </c>
      <c r="H375" s="45">
        <f>G375/G373</f>
        <v>0.23379701948592196</v>
      </c>
    </row>
    <row r="376" spans="1:8" ht="15" x14ac:dyDescent="0.25">
      <c r="A376" s="47" t="s">
        <v>9</v>
      </c>
      <c r="B376" s="7"/>
      <c r="C376" s="7"/>
      <c r="D376" s="7"/>
      <c r="E376" s="7"/>
      <c r="F376" s="7"/>
      <c r="G376" s="7"/>
      <c r="H376" s="8"/>
    </row>
    <row r="377" spans="1:8" x14ac:dyDescent="0.2">
      <c r="A377" s="36" t="s">
        <v>8</v>
      </c>
      <c r="B377" s="9" t="s">
        <v>3</v>
      </c>
      <c r="C377" s="11">
        <f>C378+C379</f>
        <v>20302</v>
      </c>
      <c r="D377" s="12">
        <f>D378+D379</f>
        <v>1</v>
      </c>
      <c r="E377" s="11">
        <f>E378+E379</f>
        <v>2580</v>
      </c>
      <c r="F377" s="13">
        <f>F378+F379</f>
        <v>1</v>
      </c>
      <c r="G377" s="14">
        <f>G378+G379</f>
        <v>22882</v>
      </c>
      <c r="H377" s="15">
        <f>G377/G377</f>
        <v>1</v>
      </c>
    </row>
    <row r="378" spans="1:8" x14ac:dyDescent="0.2">
      <c r="A378" s="37"/>
      <c r="B378" s="38" t="s">
        <v>4</v>
      </c>
      <c r="C378" s="18">
        <v>13755</v>
      </c>
      <c r="D378" s="19">
        <f>C378/C377</f>
        <v>0.67751945621121068</v>
      </c>
      <c r="E378" s="18">
        <v>1912</v>
      </c>
      <c r="F378" s="20">
        <f>E378/E377</f>
        <v>0.74108527131782942</v>
      </c>
      <c r="G378" s="21">
        <f>C378+E378</f>
        <v>15667</v>
      </c>
      <c r="H378" s="22">
        <f>G378/G377</f>
        <v>0.68468665326457478</v>
      </c>
    </row>
    <row r="379" spans="1:8" x14ac:dyDescent="0.2">
      <c r="A379" s="39"/>
      <c r="B379" s="40" t="s">
        <v>5</v>
      </c>
      <c r="C379" s="25">
        <v>6547</v>
      </c>
      <c r="D379" s="26">
        <f>C379/C377</f>
        <v>0.32248054378878926</v>
      </c>
      <c r="E379" s="25">
        <v>668</v>
      </c>
      <c r="F379" s="27">
        <f>E379/E377</f>
        <v>0.25891472868217053</v>
      </c>
      <c r="G379" s="28">
        <f>C379+E379</f>
        <v>7215</v>
      </c>
      <c r="H379" s="29">
        <f>G379/G377</f>
        <v>0.31531334673542522</v>
      </c>
    </row>
    <row r="380" spans="1:8" x14ac:dyDescent="0.2">
      <c r="A380" s="37" t="s">
        <v>10</v>
      </c>
      <c r="B380" s="38" t="s">
        <v>3</v>
      </c>
      <c r="C380" s="30">
        <f>C381+C382</f>
        <v>4236.3999999999996</v>
      </c>
      <c r="D380" s="12">
        <f>D381+D382</f>
        <v>1</v>
      </c>
      <c r="E380" s="30">
        <f>E381+E382</f>
        <v>731.7</v>
      </c>
      <c r="F380" s="13">
        <f>F381+F382</f>
        <v>1</v>
      </c>
      <c r="G380" s="31">
        <f>G381+G382</f>
        <v>4968.0999999999995</v>
      </c>
      <c r="H380" s="15">
        <f>G380/G380</f>
        <v>1</v>
      </c>
    </row>
    <row r="381" spans="1:8" x14ac:dyDescent="0.2">
      <c r="A381" s="37"/>
      <c r="B381" s="38" t="s">
        <v>4</v>
      </c>
      <c r="C381" s="18">
        <v>3923.5</v>
      </c>
      <c r="D381" s="19">
        <f>C381/C380</f>
        <v>0.926140118968936</v>
      </c>
      <c r="E381" s="18">
        <v>678.2</v>
      </c>
      <c r="F381" s="20">
        <f>E381/E380</f>
        <v>0.92688260215935492</v>
      </c>
      <c r="G381" s="21">
        <f>C381+E381</f>
        <v>4601.7</v>
      </c>
      <c r="H381" s="22">
        <f>G381/G380</f>
        <v>0.92624947162899307</v>
      </c>
    </row>
    <row r="382" spans="1:8" x14ac:dyDescent="0.2">
      <c r="A382" s="39"/>
      <c r="B382" s="40" t="s">
        <v>5</v>
      </c>
      <c r="C382" s="25">
        <v>312.89999999999998</v>
      </c>
      <c r="D382" s="26">
        <f>C382/C380</f>
        <v>7.3859881031064112E-2</v>
      </c>
      <c r="E382" s="25">
        <v>53.5</v>
      </c>
      <c r="F382" s="27">
        <f>E382/E380</f>
        <v>7.3117397840645068E-2</v>
      </c>
      <c r="G382" s="28">
        <f>C382+E382</f>
        <v>366.4</v>
      </c>
      <c r="H382" s="29">
        <f>G382/G380</f>
        <v>7.3750528371007026E-2</v>
      </c>
    </row>
    <row r="383" spans="1:8" x14ac:dyDescent="0.2">
      <c r="A383" s="37" t="s">
        <v>11</v>
      </c>
      <c r="B383" s="38" t="s">
        <v>3</v>
      </c>
      <c r="C383" s="30">
        <f>C384+C385</f>
        <v>4903.7999999999993</v>
      </c>
      <c r="D383" s="12">
        <f>D384+D385</f>
        <v>1</v>
      </c>
      <c r="E383" s="30">
        <f>E384+E385</f>
        <v>2348.6999999999998</v>
      </c>
      <c r="F383" s="13">
        <f>F384+F385</f>
        <v>1</v>
      </c>
      <c r="G383" s="31">
        <f>G384+G385</f>
        <v>7252.4999999999991</v>
      </c>
      <c r="H383" s="15">
        <f>G383/G383</f>
        <v>1</v>
      </c>
    </row>
    <row r="384" spans="1:8" x14ac:dyDescent="0.2">
      <c r="A384" s="37"/>
      <c r="B384" s="38" t="s">
        <v>4</v>
      </c>
      <c r="C384" s="18">
        <v>4562.8999999999996</v>
      </c>
      <c r="D384" s="19">
        <f>C384/C383</f>
        <v>0.93048248297238878</v>
      </c>
      <c r="E384" s="18">
        <v>2037.7</v>
      </c>
      <c r="F384" s="20">
        <f>E384/E383</f>
        <v>0.86758632434964034</v>
      </c>
      <c r="G384" s="21">
        <f>C384+E384</f>
        <v>6600.5999999999995</v>
      </c>
      <c r="H384" s="22">
        <f>G384/G383</f>
        <v>0.91011375387797311</v>
      </c>
    </row>
    <row r="385" spans="1:8" x14ac:dyDescent="0.2">
      <c r="A385" s="39"/>
      <c r="B385" s="40" t="s">
        <v>5</v>
      </c>
      <c r="C385" s="25">
        <v>340.9</v>
      </c>
      <c r="D385" s="26">
        <f>C385/C383</f>
        <v>6.9517517027611248E-2</v>
      </c>
      <c r="E385" s="25">
        <v>311</v>
      </c>
      <c r="F385" s="27">
        <f>E385/E383</f>
        <v>0.13241367565035977</v>
      </c>
      <c r="G385" s="28">
        <f>C385+E385</f>
        <v>651.9</v>
      </c>
      <c r="H385" s="29">
        <f>G385/G383</f>
        <v>8.9886246122026892E-2</v>
      </c>
    </row>
    <row r="386" spans="1:8" x14ac:dyDescent="0.2">
      <c r="A386" s="37" t="s">
        <v>12</v>
      </c>
      <c r="B386" s="38" t="s">
        <v>3</v>
      </c>
      <c r="C386" s="30">
        <f>C387+C388</f>
        <v>603.45000000000005</v>
      </c>
      <c r="D386" s="12">
        <f>D387+D388</f>
        <v>1</v>
      </c>
      <c r="E386" s="30">
        <f>E387+E388</f>
        <v>1756.54</v>
      </c>
      <c r="F386" s="13">
        <f>F387+F388</f>
        <v>1</v>
      </c>
      <c r="G386" s="31">
        <f>G387+G388</f>
        <v>2359.9900000000002</v>
      </c>
      <c r="H386" s="15">
        <f>G386/G386</f>
        <v>1</v>
      </c>
    </row>
    <row r="387" spans="1:8" x14ac:dyDescent="0.2">
      <c r="A387" s="37"/>
      <c r="B387" s="38" t="s">
        <v>4</v>
      </c>
      <c r="C387" s="18">
        <v>550.45000000000005</v>
      </c>
      <c r="D387" s="19">
        <f>C387/C386</f>
        <v>0.91217167950948708</v>
      </c>
      <c r="E387" s="18">
        <v>1551.74</v>
      </c>
      <c r="F387" s="20">
        <f>E387/E386</f>
        <v>0.88340715269791747</v>
      </c>
      <c r="G387" s="21">
        <f>C387+E387</f>
        <v>2102.19</v>
      </c>
      <c r="H387" s="22">
        <f>G387/G386</f>
        <v>0.89076224899258039</v>
      </c>
    </row>
    <row r="388" spans="1:8" x14ac:dyDescent="0.2">
      <c r="A388" s="39"/>
      <c r="B388" s="40" t="s">
        <v>5</v>
      </c>
      <c r="C388" s="25">
        <v>53</v>
      </c>
      <c r="D388" s="26">
        <f>C388/C386</f>
        <v>8.7828320490512882E-2</v>
      </c>
      <c r="E388" s="25">
        <v>204.8</v>
      </c>
      <c r="F388" s="27">
        <f>E388/E386</f>
        <v>0.11659284730208251</v>
      </c>
      <c r="G388" s="28">
        <f>C388+E388</f>
        <v>257.8</v>
      </c>
      <c r="H388" s="29">
        <f>G388/G386</f>
        <v>0.10923775100741952</v>
      </c>
    </row>
    <row r="389" spans="1:8" x14ac:dyDescent="0.2">
      <c r="A389" s="37" t="s">
        <v>13</v>
      </c>
      <c r="B389" s="38" t="s">
        <v>3</v>
      </c>
      <c r="C389" s="30">
        <f>C390+C391</f>
        <v>30045.65</v>
      </c>
      <c r="D389" s="12">
        <f>D390+D391</f>
        <v>1</v>
      </c>
      <c r="E389" s="30">
        <f>E390+E391</f>
        <v>7416.94</v>
      </c>
      <c r="F389" s="13">
        <f>F390+F391</f>
        <v>1</v>
      </c>
      <c r="G389" s="31">
        <f>G390+G391</f>
        <v>37462.589999999997</v>
      </c>
      <c r="H389" s="15">
        <f>G389/G389</f>
        <v>1</v>
      </c>
    </row>
    <row r="390" spans="1:8" x14ac:dyDescent="0.2">
      <c r="A390" s="37"/>
      <c r="B390" s="38" t="s">
        <v>4</v>
      </c>
      <c r="C390" s="18">
        <f>C378+C381+C384+C387</f>
        <v>22791.850000000002</v>
      </c>
      <c r="D390" s="19">
        <f>C390/C389</f>
        <v>0.75857403650778066</v>
      </c>
      <c r="E390" s="18">
        <f>E378+E381+E384+E387</f>
        <v>6179.6399999999994</v>
      </c>
      <c r="F390" s="20">
        <f>E390/E389</f>
        <v>0.83317918171105598</v>
      </c>
      <c r="G390" s="21">
        <f>C390+E390</f>
        <v>28971.49</v>
      </c>
      <c r="H390" s="22">
        <f>G390/G389</f>
        <v>0.77334455519492928</v>
      </c>
    </row>
    <row r="391" spans="1:8" x14ac:dyDescent="0.2">
      <c r="A391" s="41"/>
      <c r="B391" s="42" t="s">
        <v>5</v>
      </c>
      <c r="C391" s="34">
        <f>C379+C382+C385+C388</f>
        <v>7253.7999999999993</v>
      </c>
      <c r="D391" s="43">
        <f>C391/C389</f>
        <v>0.24142596349221931</v>
      </c>
      <c r="E391" s="34">
        <f>E379+E382+E385+E388</f>
        <v>1237.3</v>
      </c>
      <c r="F391" s="44">
        <f>E391/E389</f>
        <v>0.16682081828894396</v>
      </c>
      <c r="G391" s="35">
        <f>C391+E391</f>
        <v>8491.0999999999985</v>
      </c>
      <c r="H391" s="45">
        <f>G391/G389</f>
        <v>0.22665544480507085</v>
      </c>
    </row>
  </sheetData>
  <mergeCells count="3">
    <mergeCell ref="C5:D5"/>
    <mergeCell ref="E5:F5"/>
    <mergeCell ref="G5:H5"/>
  </mergeCells>
  <pageMargins left="0.7" right="0.7" top="0.7" bottom="0.75" header="0.3" footer="0.3"/>
  <pageSetup scale="86" orientation="portrait" r:id="rId1"/>
  <headerFooter>
    <oddFooter>&amp;L&amp;8Students at the Anschutz Medical Campus typically take more than 30 credit hours in a year.  Therefore, the CCHE formula overestimates FTE for AMC.  
Prepared by the University of Colorado System Office of Institutional Research.  www.cu.edu/ir</oddFooter>
  </headerFooter>
  <rowBreaks count="7" manualBreakCount="7">
    <brk id="54" max="7" man="1"/>
    <brk id="102" max="7" man="1"/>
    <brk id="151" max="7" man="1"/>
    <brk id="199" max="7" man="1"/>
    <brk id="247" max="7" man="1"/>
    <brk id="295" max="7" man="1"/>
    <brk id="37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Student FTE by FY</vt:lpstr>
      <vt:lpstr>Student FTE</vt:lpstr>
      <vt:lpstr>'Student FTE'!Print_Area</vt:lpstr>
      <vt:lpstr>'Student FTE'!Print_Titles</vt:lpstr>
      <vt:lpstr>'Student FTE by FY'!Print_Titles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Allred</dc:creator>
  <cp:lastModifiedBy>Ryan Allred</cp:lastModifiedBy>
  <cp:lastPrinted>2023-10-04T14:43:15Z</cp:lastPrinted>
  <dcterms:created xsi:type="dcterms:W3CDTF">2010-03-09T21:49:42Z</dcterms:created>
  <dcterms:modified xsi:type="dcterms:W3CDTF">2024-02-07T20:58:15Z</dcterms:modified>
</cp:coreProperties>
</file>