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autoCompressPictures="0" defaultThemeVersion="124226"/>
  <mc:AlternateContent xmlns:mc="http://schemas.openxmlformats.org/markup-compatibility/2006">
    <mc:Choice Requires="x15">
      <x15ac:absPath xmlns:x15ac="http://schemas.microsoft.com/office/spreadsheetml/2010/11/ac" url="P:\"/>
    </mc:Choice>
  </mc:AlternateContent>
  <bookViews>
    <workbookView xWindow="4305" yWindow="0" windowWidth="19440" windowHeight="15420"/>
  </bookViews>
  <sheets>
    <sheet name="Sheet1" sheetId="1" r:id="rId1"/>
  </sheets>
  <definedNames>
    <definedName name="_xlnm.Print_Area" localSheetId="0">Sheet1!$A$1:$F$173</definedName>
    <definedName name="Z_6FB01C10_184F_4EC9_B31E_D14DDEDFD40D_.wvu.PrintArea" localSheetId="0" hidden="1">Sheet1!$A$1:$F$173</definedName>
    <definedName name="Z_8FF208B4_7F65_4938_B9CF_B5E18555C465_.wvu.PrintArea" localSheetId="0" hidden="1">Sheet1!$A$1:$F$173</definedName>
  </definedNames>
  <calcPr calcId="162913" concurrentCalc="0"/>
  <customWorkbookViews>
    <customWorkbookView name="Certification" guid="{6FB01C10-184F-4EC9-B31E-D14DDEDFD40D}" maximized="1" windowWidth="1276" windowHeight="799" activeSheetId="1"/>
    <customWorkbookView name="cert" guid="{8FF208B4-7F65-4938-B9CF-B5E18555C465}" maximized="1" windowWidth="1276" windowHeight="799"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E133" i="1" l="1"/>
  <c r="E131" i="1"/>
  <c r="E118" i="1"/>
  <c r="E106" i="1"/>
  <c r="E101" i="1"/>
  <c r="E125" i="1"/>
  <c r="E128" i="1"/>
  <c r="E99" i="1"/>
  <c r="E85" i="1"/>
  <c r="E34" i="1"/>
  <c r="E26" i="1"/>
  <c r="E21" i="1"/>
  <c r="E9" i="1"/>
  <c r="E12" i="1"/>
  <c r="E37" i="1"/>
  <c r="E7" i="1"/>
  <c r="E50" i="1"/>
  <c r="E52" i="1"/>
  <c r="E78" i="1"/>
  <c r="E92" i="1"/>
  <c r="E48" i="1"/>
  <c r="E140" i="1"/>
  <c r="E138" i="1"/>
  <c r="E150" i="1"/>
  <c r="E158" i="1"/>
  <c r="E148" i="1"/>
  <c r="E162" i="1"/>
  <c r="E160" i="1"/>
  <c r="E5" i="1"/>
</calcChain>
</file>

<file path=xl/sharedStrings.xml><?xml version="1.0" encoding="utf-8"?>
<sst xmlns="http://schemas.openxmlformats.org/spreadsheetml/2006/main" count="318" uniqueCount="280">
  <si>
    <t>Total Points:</t>
  </si>
  <si>
    <t>WASTE</t>
  </si>
  <si>
    <t>SECTION SUBTOTAL:</t>
  </si>
  <si>
    <t>ID</t>
  </si>
  <si>
    <t>Action</t>
  </si>
  <si>
    <t>Pts.</t>
  </si>
  <si>
    <t>Achieved</t>
  </si>
  <si>
    <t>General</t>
  </si>
  <si>
    <t>W.1</t>
  </si>
  <si>
    <t>W.2</t>
  </si>
  <si>
    <t xml:space="preserve">We have held at least one Office Clean Out Day that promoted recycling and reuse in the past year. </t>
  </si>
  <si>
    <t>Paper &amp; Office Supply Waste</t>
  </si>
  <si>
    <t>W.3</t>
  </si>
  <si>
    <t xml:space="preserve">We set double-sided printing as a default on our office computers, and we placed a visual prompt on our copy machine to remind members of our office to double-side copy.  </t>
  </si>
  <si>
    <t>W.4</t>
  </si>
  <si>
    <t xml:space="preserve">We have an office policy to use reduced paper margins in order to decrease the length of documents we print.  </t>
  </si>
  <si>
    <t>W.5</t>
  </si>
  <si>
    <t>W.6</t>
  </si>
  <si>
    <t xml:space="preserve">We use an electronic timesheet system.  </t>
  </si>
  <si>
    <t>W.7</t>
  </si>
  <si>
    <t xml:space="preserve">We use electronic financial reports.  </t>
  </si>
  <si>
    <t>W.8</t>
  </si>
  <si>
    <t xml:space="preserve">We keep a stack of previously used paper near printers to be made into notepads, used for scratch paper or internal memos, or loaded into a designated bypass tray in the printer for printing internal or draft single-sided documents. </t>
  </si>
  <si>
    <t>W.9</t>
  </si>
  <si>
    <t xml:space="preserve">We have a designated area in our supply closet, or elsewhere in our office, for sharing office supplies that can be re-used (file folders, binders, pens, paper clips, etc).  </t>
  </si>
  <si>
    <t>W.10</t>
  </si>
  <si>
    <r>
      <t>We have a designated person in our office who unsubscribes people from receiving multiple copies of the</t>
    </r>
    <r>
      <rPr>
        <i/>
        <sz val="9"/>
        <color rgb="FF000000"/>
        <rFont val="Cambria"/>
        <family val="1"/>
        <scheme val="major"/>
      </rPr>
      <t xml:space="preserve"> Almanac</t>
    </r>
    <r>
      <rPr>
        <sz val="9"/>
        <color rgb="FF000000"/>
        <rFont val="Cambria"/>
        <family val="1"/>
        <scheme val="major"/>
      </rPr>
      <t xml:space="preserve"> and </t>
    </r>
    <r>
      <rPr>
        <i/>
        <sz val="9"/>
        <color rgb="FF000000"/>
        <rFont val="Cambria"/>
        <family val="1"/>
        <scheme val="major"/>
      </rPr>
      <t>Current</t>
    </r>
    <r>
      <rPr>
        <sz val="9"/>
        <color rgb="FF000000"/>
        <rFont val="Cambria"/>
        <family val="1"/>
        <scheme val="major"/>
      </rPr>
      <t xml:space="preserve">.  </t>
    </r>
  </si>
  <si>
    <t xml:space="preserve">We have a designated person in our office who unsubscribes people from junk mail. </t>
  </si>
  <si>
    <t>Managed Print</t>
  </si>
  <si>
    <t>Select 1 of the following:</t>
  </si>
  <si>
    <r>
      <t xml:space="preserve">We have installed toner auto-replenishment software to eliminate keeping excess toner in inventory </t>
    </r>
    <r>
      <rPr>
        <b/>
        <sz val="9"/>
        <color rgb="FF000000"/>
        <rFont val="Cambria"/>
        <family val="1"/>
        <scheme val="major"/>
      </rPr>
      <t>OR</t>
    </r>
  </si>
  <si>
    <r>
      <t xml:space="preserve">We have eliminated all personal printers and utilize a shared, network print environment only </t>
    </r>
    <r>
      <rPr>
        <b/>
        <sz val="9"/>
        <color rgb="FF000000"/>
        <rFont val="Cambria"/>
        <family val="1"/>
        <scheme val="major"/>
      </rPr>
      <t>OR</t>
    </r>
  </si>
  <si>
    <t>We have undergone a full managed print assessment and implementation, including elimination of most/all personal printers, with our preferred Managed Print Services supplier, DocuSense.</t>
  </si>
  <si>
    <t xml:space="preserve">Mugs, Dishware, Utensils &amp; Food Waste </t>
  </si>
  <si>
    <t>W.13</t>
  </si>
  <si>
    <t xml:space="preserve">We remind staff to bring their own mugs, and we have reusable mugs available for attendees to meetings in our office.  </t>
  </si>
  <si>
    <t>W.15</t>
  </si>
  <si>
    <t xml:space="preserve">In the lunch/break room, we have replaced disposables with permanent ware (mugs, dishes, utensils, etc.) and use refillable or bulk containers for sugar, salt &amp; pepper, ketchup, etc. to avoid individual condiment packets.  </t>
  </si>
  <si>
    <r>
      <t xml:space="preserve">We have installed a Quench filter or other piped filtration system and have eliminated the purchase of any bottled water </t>
    </r>
    <r>
      <rPr>
        <b/>
        <sz val="9"/>
        <color rgb="FF000000"/>
        <rFont val="Cambria"/>
        <family val="1"/>
        <scheme val="major"/>
      </rPr>
      <t>OR</t>
    </r>
  </si>
  <si>
    <t>We have purchased an activated carbon filter (e.g. Brita) and have elminated the purchase of any bottled water.</t>
  </si>
  <si>
    <t>Furniture</t>
  </si>
  <si>
    <t>W.18</t>
  </si>
  <si>
    <t>W.19</t>
  </si>
  <si>
    <t>We work with our furniture suppliers to take our unwanted or damaged furniture for use in their recycling or refurbishing programs</t>
  </si>
  <si>
    <t>Recycling</t>
  </si>
  <si>
    <t>W.20</t>
  </si>
  <si>
    <t>W.21</t>
  </si>
  <si>
    <t>W.22</t>
  </si>
  <si>
    <t>W.23</t>
  </si>
  <si>
    <t xml:space="preserve">We have eliminated desk-side trash containers and switched to desk-side recycling, with central trash locations. </t>
  </si>
  <si>
    <t>W.24</t>
  </si>
  <si>
    <t>W.25</t>
  </si>
  <si>
    <t xml:space="preserve">We recycle inkjet and laser jet cartridges.  </t>
  </si>
  <si>
    <t>W.26</t>
  </si>
  <si>
    <t xml:space="preserve">We do a large e-waste drive annually or more frequently.   </t>
  </si>
  <si>
    <t>W.27</t>
  </si>
  <si>
    <t>We recycle all electronics that leave our office.</t>
  </si>
  <si>
    <t>W.28</t>
  </si>
  <si>
    <t xml:space="preserve">We provide a box or bin for writing implement recycling. These collection areas have been publicized and there are signs indicating what can be recycled.  </t>
  </si>
  <si>
    <t>We provide a box or bin for cell phone recycling. These collection areas have been publicized and there are signs indicating what can be recycled.</t>
  </si>
  <si>
    <t>We use a battery recycling service, such as Big Green Box.</t>
  </si>
  <si>
    <t>PURCHASING</t>
  </si>
  <si>
    <t>P.1</t>
  </si>
  <si>
    <t xml:space="preserve">We have created a comprehensive inventory of office and other consumable supplies to avoid over-ordering.  </t>
  </si>
  <si>
    <t>Paper Products and Office Supplies</t>
  </si>
  <si>
    <t>We commit to consolidate orders so that we do not make single item purchases (Select only 1 of P.2a, P.2b, P.2c):</t>
  </si>
  <si>
    <t>P.2a</t>
  </si>
  <si>
    <r>
      <t xml:space="preserve">Less than $50  </t>
    </r>
    <r>
      <rPr>
        <b/>
        <sz val="9"/>
        <color rgb="FF000000"/>
        <rFont val="Cambria"/>
        <family val="1"/>
        <scheme val="major"/>
      </rPr>
      <t>OR</t>
    </r>
  </si>
  <si>
    <t>P.2b</t>
  </si>
  <si>
    <r>
      <t xml:space="preserve">Less than $100 </t>
    </r>
    <r>
      <rPr>
        <b/>
        <sz val="9"/>
        <color rgb="FF000000"/>
        <rFont val="Cambria"/>
        <family val="1"/>
        <scheme val="major"/>
      </rPr>
      <t>OR</t>
    </r>
  </si>
  <si>
    <t>P.2c</t>
  </si>
  <si>
    <t xml:space="preserve">We purchase copy, computer and fax paper with a minimum of: </t>
  </si>
  <si>
    <t>P.3a</t>
  </si>
  <si>
    <r>
      <t xml:space="preserve">30% post consumer waste content </t>
    </r>
    <r>
      <rPr>
        <b/>
        <sz val="9"/>
        <color rgb="FF000000"/>
        <rFont val="Cambria"/>
        <family val="1"/>
        <scheme val="major"/>
      </rPr>
      <t>OR</t>
    </r>
  </si>
  <si>
    <t>P.3b</t>
  </si>
  <si>
    <t xml:space="preserve">100% post consumer waste content.  </t>
  </si>
  <si>
    <t>P.3c</t>
  </si>
  <si>
    <t xml:space="preserve">Chlorine free (can be in addition to other points).  </t>
  </si>
  <si>
    <t xml:space="preserve">Forest Stewardship Council (FSC) certified (can be in addition to other points).  </t>
  </si>
  <si>
    <t>We purchase letterhead, envelopes and business cards with minimum of (note: if you order through the University, you can select P.4a, c &amp; d):</t>
  </si>
  <si>
    <t>P.4a</t>
  </si>
  <si>
    <t>P.4b</t>
  </si>
  <si>
    <t xml:space="preserve">100% post consumer waste content. </t>
  </si>
  <si>
    <t>P.4c</t>
  </si>
  <si>
    <t xml:space="preserve">Chlorine free (can be in addition to other points). </t>
  </si>
  <si>
    <t>P.4d</t>
  </si>
  <si>
    <t xml:space="preserve">Forest Stewardship Council (FSC) certified (can be in addition to other points). </t>
  </si>
  <si>
    <t>P.5a</t>
  </si>
  <si>
    <r>
      <t xml:space="preserve">35% post consumer waste content </t>
    </r>
    <r>
      <rPr>
        <b/>
        <sz val="9"/>
        <color rgb="FF000000"/>
        <rFont val="Cambria"/>
        <family val="1"/>
        <scheme val="major"/>
      </rPr>
      <t>OR</t>
    </r>
  </si>
  <si>
    <t>P.5b</t>
  </si>
  <si>
    <t>100% post consumer waste content.</t>
  </si>
  <si>
    <t>P.5c</t>
  </si>
  <si>
    <t xml:space="preserve">Unbleached and/or chlorine free (can be in addition to other points). </t>
  </si>
  <si>
    <t>P.5d</t>
  </si>
  <si>
    <t>We purchase folders, notepads, post-its or other paper products with a minimum of (Select only 1 of P.6a, P.6b, P.6c):</t>
  </si>
  <si>
    <t>P.6a</t>
  </si>
  <si>
    <r>
      <t xml:space="preserve">10% post consumer recycled content </t>
    </r>
    <r>
      <rPr>
        <b/>
        <sz val="9"/>
        <color rgb="FF000000"/>
        <rFont val="Cambria"/>
        <family val="1"/>
        <scheme val="major"/>
      </rPr>
      <t>OR</t>
    </r>
  </si>
  <si>
    <t>P.6b</t>
  </si>
  <si>
    <r>
      <t xml:space="preserve">30% post consumer recycled content </t>
    </r>
    <r>
      <rPr>
        <b/>
        <sz val="9"/>
        <color rgb="FF000000"/>
        <rFont val="Cambria"/>
        <family val="1"/>
        <scheme val="major"/>
      </rPr>
      <t>OR</t>
    </r>
  </si>
  <si>
    <t>P.6c</t>
  </si>
  <si>
    <t>100% post consumer recycled content.</t>
  </si>
  <si>
    <t>P.7</t>
  </si>
  <si>
    <t>We have replaced solvent-based permanent ink markers/pens with water-based ones.</t>
  </si>
  <si>
    <t>P.8</t>
  </si>
  <si>
    <t xml:space="preserve">We purchase only recycled or remanufactured laser and copier toner cartridges.  </t>
  </si>
  <si>
    <t>Printing &amp; Publications</t>
  </si>
  <si>
    <t>We require our external printing contractor to use:</t>
  </si>
  <si>
    <t>P.9a</t>
  </si>
  <si>
    <t xml:space="preserve">Vegetable-based inks for all publications. </t>
  </si>
  <si>
    <t>P.9b</t>
  </si>
  <si>
    <r>
      <t xml:space="preserve">Paper with 30% post consumer waste content </t>
    </r>
    <r>
      <rPr>
        <b/>
        <sz val="9"/>
        <color rgb="FF000000"/>
        <rFont val="Cambria"/>
        <family val="1"/>
        <scheme val="major"/>
      </rPr>
      <t>OR</t>
    </r>
  </si>
  <si>
    <t>P.9c</t>
  </si>
  <si>
    <t>Paper with 100% post consumer waste content.</t>
  </si>
  <si>
    <t>P.9d</t>
  </si>
  <si>
    <t>P.10</t>
  </si>
  <si>
    <t xml:space="preserve">We ask our designer to design publications that require fewer varnishes and coatings, and can be easily recycled.  </t>
  </si>
  <si>
    <t>Events</t>
  </si>
  <si>
    <t>P.11</t>
  </si>
  <si>
    <t>P.12</t>
  </si>
  <si>
    <t xml:space="preserve">We have the caterer provide drinks and snacks in bulk rather than individual containers. </t>
  </si>
  <si>
    <t>P.13</t>
  </si>
  <si>
    <t xml:space="preserve">We purchase food in bulk trays and avoid purchasing cardboard and plastic-boxed meals.  </t>
  </si>
  <si>
    <t>P.14</t>
  </si>
  <si>
    <t>We use caterers that source locally grown produce.</t>
  </si>
  <si>
    <t>P.15</t>
  </si>
  <si>
    <t>We include at least 50% vegetarian or vegan options in all our orders.</t>
  </si>
  <si>
    <t>P.16</t>
  </si>
  <si>
    <t>At least 50% of our events or conferences are paper-free; we only provide materials electronically.</t>
  </si>
  <si>
    <t>Furniture, Computers, Equipment, and Other</t>
  </si>
  <si>
    <t>For new office furniture (Select only one of 18a, b, or c):</t>
  </si>
  <si>
    <r>
      <t xml:space="preserve">We buy refurbished furniture </t>
    </r>
    <r>
      <rPr>
        <b/>
        <sz val="9"/>
        <color rgb="FF000000"/>
        <rFont val="Cambria"/>
        <family val="1"/>
        <scheme val="major"/>
      </rPr>
      <t>OR</t>
    </r>
  </si>
  <si>
    <t xml:space="preserve">We buy new furniture with at least 50% recycled content. </t>
  </si>
  <si>
    <t>P.19</t>
  </si>
  <si>
    <t>All of our computer purchases meet at least EPEAT silver standards.</t>
  </si>
  <si>
    <t xml:space="preserve">Any new equipment we purchase is ENERGY STAR rated, if applicable. If ENERGY STAR is not available, we work with our vendor to purchase the most efficient option. </t>
  </si>
  <si>
    <t>ENERGY</t>
  </si>
  <si>
    <t>E.1</t>
  </si>
  <si>
    <t xml:space="preserve">We have control over our thermostat and keep it set at 68 for heating and 78 for cooling. </t>
  </si>
  <si>
    <t>E.2</t>
  </si>
  <si>
    <t xml:space="preserve">We have coordinated with our Building Administrator to identify areas that do not require heating or cooling during off-hours, breaks or other periods of time.  </t>
  </si>
  <si>
    <t>E.3</t>
  </si>
  <si>
    <t xml:space="preserve">We leave clear space in front of all of our radiators and vents. </t>
  </si>
  <si>
    <t>E.4</t>
  </si>
  <si>
    <t xml:space="preserve">We have designated a person to report all complaints and temperature fluctuations in our office. </t>
  </si>
  <si>
    <t>Computers and Related Equipment</t>
  </si>
  <si>
    <t>E.5</t>
  </si>
  <si>
    <t>We examined our office’s use of networked printers with respect to managed print and have worked with our IT groups to consolidate use.</t>
  </si>
  <si>
    <t xml:space="preserve">E.6 </t>
  </si>
  <si>
    <t>E.7</t>
  </si>
  <si>
    <t>E.8</t>
  </si>
  <si>
    <t xml:space="preserve">We shut off our monitors and/or manually send our computers into energy saving modes (standby or hibernate) when not in use. </t>
  </si>
  <si>
    <t>E.9</t>
  </si>
  <si>
    <t xml:space="preserve">We have arranged with our IT group to be able to shut down our computers at night and it is now office policy to shut down computers at the end of the work day. </t>
  </si>
  <si>
    <t>E.10</t>
  </si>
  <si>
    <t>We have converted our office to virtual desktops.</t>
  </si>
  <si>
    <t>Select either E.11a or E.11b:</t>
  </si>
  <si>
    <t>E.11a</t>
  </si>
  <si>
    <r>
      <t xml:space="preserve">We use “smart strips” for electronics, chargers, and appliances/devices with digital clocks and program them to shut off each night </t>
    </r>
    <r>
      <rPr>
        <b/>
        <sz val="9"/>
        <rFont val="Cambria"/>
        <family val="1"/>
        <scheme val="major"/>
      </rPr>
      <t>OR</t>
    </r>
  </si>
  <si>
    <t>E.11b</t>
  </si>
  <si>
    <t xml:space="preserve">We use power strips and surge protectors with an on/off switch for electronics, chargers, and appliances/devices with digital clocks and switch them off each night.  </t>
  </si>
  <si>
    <t>E.12</t>
  </si>
  <si>
    <t>E.13</t>
  </si>
  <si>
    <t xml:space="preserve">We send, or will send, an e-mail to our staff before holidays and breaks containing an energy saving checklist for leaving their office.  </t>
  </si>
  <si>
    <t>Lights</t>
  </si>
  <si>
    <t>E.14a</t>
  </si>
  <si>
    <t>We have installed motion sensors. (Enter # of sensors to the right -&gt;)</t>
  </si>
  <si>
    <t>1/sensor</t>
  </si>
  <si>
    <t>No</t>
  </si>
  <si>
    <t>E.14b</t>
  </si>
  <si>
    <t>We have posted prompts near light switches to encourage energy conservation.</t>
  </si>
  <si>
    <t>E.15</t>
  </si>
  <si>
    <t xml:space="preserve">Hard-wired lights without on/off switches have been retrofitted to be controllable and provide the appropriate lighting levels.  </t>
  </si>
  <si>
    <t>E.16</t>
  </si>
  <si>
    <t>We have worked with our Building Administrator to assess overhead lighting lumens/foot-candles in the office and switch to more energy efficient bulbs where possible.</t>
  </si>
  <si>
    <t>E.17</t>
  </si>
  <si>
    <t>All of our workstations and desks have task lights fitted with CFLs or LEDs, which we use when working after hours, times that the office is mostly empty, or other times when full overhead lighting is not necessary.</t>
  </si>
  <si>
    <t>E.18</t>
  </si>
  <si>
    <t>E.19</t>
  </si>
  <si>
    <t>We turn off lights and use natural lighting when possible.</t>
  </si>
  <si>
    <t>Windows</t>
  </si>
  <si>
    <t>E.20</t>
  </si>
  <si>
    <t xml:space="preserve">We have an office policy that blinds/shades will be closed during peak summer to reduce heat coming in windows.  </t>
  </si>
  <si>
    <t>E.21</t>
  </si>
  <si>
    <t xml:space="preserve">We have an office policy that blinds/shades will be closed at the end of every day during winter heating season. We have appointed an individual to be responsible for closing them every day.  </t>
  </si>
  <si>
    <t>Other Energy Actions</t>
  </si>
  <si>
    <t>E.22</t>
  </si>
  <si>
    <t xml:space="preserve">Microwaves, coffee makers, small appliances, printers, copiers, etc. are unplugged at night by a designated person, or are programmed to shut off through a timer or plug load controller.  </t>
  </si>
  <si>
    <t>No one uses space heaters in our office.</t>
  </si>
  <si>
    <t>WATER</t>
  </si>
  <si>
    <t>WR.1</t>
  </si>
  <si>
    <r>
      <t>We have had Facilities install a kitchen sink aerator with an on/off lever that does not exceed 1.5 gallons per minute.</t>
    </r>
    <r>
      <rPr>
        <sz val="9"/>
        <color rgb="FF0000FF"/>
        <rFont val="Cambria"/>
        <family val="1"/>
        <scheme val="major"/>
      </rPr>
      <t xml:space="preserve"> </t>
    </r>
    <r>
      <rPr>
        <sz val="9"/>
        <color rgb="FF000000"/>
        <rFont val="Cambria"/>
        <family val="1"/>
        <scheme val="major"/>
      </rPr>
      <t xml:space="preserve">   </t>
    </r>
  </si>
  <si>
    <t>WR.2</t>
  </si>
  <si>
    <t>We have designated a person to report any sink leaks (kitchen, bathroom or lab) to the Building Administrator immediately.</t>
  </si>
  <si>
    <t>WR.3</t>
  </si>
  <si>
    <t xml:space="preserve">We have had Facilities install a bathroom sink aerator that does not exceed 0.5 gallons per minute.    </t>
  </si>
  <si>
    <t>HUMAN HEALTH &amp; INDOOR</t>
  </si>
  <si>
    <t>ENVIRONMENTAL QUALITY</t>
  </si>
  <si>
    <t xml:space="preserve">In our kitchen, we use: </t>
  </si>
  <si>
    <t>H.1a</t>
  </si>
  <si>
    <t>Environmentally preferable dishwashing soap.</t>
  </si>
  <si>
    <t>H.1b</t>
  </si>
  <si>
    <t xml:space="preserve">Environmentally preferable all-purpose cleaner in place of harsh chemical cleaners. </t>
  </si>
  <si>
    <t>We have at least (Select either H.2a or H.2b):</t>
  </si>
  <si>
    <t>H.2a</t>
  </si>
  <si>
    <r>
      <t xml:space="preserve">1 plant per 5 people in our office </t>
    </r>
    <r>
      <rPr>
        <b/>
        <sz val="9"/>
        <color rgb="FF000000"/>
        <rFont val="Cambria"/>
        <family val="1"/>
        <scheme val="major"/>
      </rPr>
      <t>OR</t>
    </r>
  </si>
  <si>
    <t>H.2b</t>
  </si>
  <si>
    <t>1 plant per 2 people in our office.</t>
  </si>
  <si>
    <t>H.3</t>
  </si>
  <si>
    <t>TRANSPORTATION</t>
  </si>
  <si>
    <t>Commuting</t>
  </si>
  <si>
    <t>T.1</t>
  </si>
  <si>
    <t>T.1a</t>
  </si>
  <si>
    <t xml:space="preserve">We have enrolled all eligible and interested employees in incentive programs for taking public transportation, carpooling, or bike riding.  </t>
  </si>
  <si>
    <t>Select either T.1b or T.1c:</t>
  </si>
  <si>
    <t>T.1b</t>
  </si>
  <si>
    <t>All of our staff use public transit, bike or walk to work.  No one commutes regularly by car.</t>
  </si>
  <si>
    <t>T.1c</t>
  </si>
  <si>
    <t>All of our staff use public transit, bike, walk or carpool to work.  The only cars are used for carpools.</t>
  </si>
  <si>
    <t>T.2</t>
  </si>
  <si>
    <t>T.3</t>
  </si>
  <si>
    <t xml:space="preserve">We offer telecommuting opportunities and/or flexible schedules so workers can avoid heavy traffic commutes.  </t>
  </si>
  <si>
    <t>Work–related Travel</t>
  </si>
  <si>
    <t>INVOLVEMENT</t>
  </si>
  <si>
    <t>I.1</t>
  </si>
  <si>
    <t xml:space="preserve">This department, school or center has a Sustainability Coordinator. </t>
  </si>
  <si>
    <t>I.2</t>
  </si>
  <si>
    <t xml:space="preserve">This office has a Green Team that works with a Staff Eco-Rep in our school or center. </t>
  </si>
  <si>
    <t>I.3</t>
  </si>
  <si>
    <t xml:space="preserve">We have information about our office’s environmental efforts and what we are doing to meet the Green Office program standards posted in an easily visible location for staff and visitors to see.  </t>
  </si>
  <si>
    <t>I.4</t>
  </si>
  <si>
    <t xml:space="preserve">We have a designated section of an office bulletin board, or have a separate board for posting tips and information about green practices, events, and groups.  </t>
  </si>
  <si>
    <t>I.5</t>
  </si>
  <si>
    <t xml:space="preserve">We recognize staff members for their environmental stewardship efforts.  </t>
  </si>
  <si>
    <t>I.6</t>
  </si>
  <si>
    <t xml:space="preserve">Our office has hosted a Sustainability 101 presentation at a staff meeting or sent staff from our office to an external Sustainability 101 presentation in the past two years. </t>
  </si>
  <si>
    <t>I.7</t>
  </si>
  <si>
    <t xml:space="preserve">We have shown a sustainability-focused video to our staff in the past two years.  </t>
  </si>
  <si>
    <t>I.8</t>
  </si>
  <si>
    <t>I.9</t>
  </si>
  <si>
    <t>We hold sustainability events at least annually (e.g. Green Day, Green Happy Hour, Bike/Walk to Work Day, etc)</t>
  </si>
  <si>
    <t>I.10</t>
  </si>
  <si>
    <t xml:space="preserve">We have solicited feedback from office members about green building features we have or could have in our office, such as lighting retrofits, occupancy sensors, dual-flush toilet retrofits, aerators on sinks, green cleaning contracts, etc. A member of our office has shared this feedback with our Building Administrator. </t>
  </si>
  <si>
    <t>I.13</t>
  </si>
  <si>
    <t>TBD by GCP</t>
  </si>
  <si>
    <t>P.17a</t>
  </si>
  <si>
    <t>P.17b</t>
  </si>
  <si>
    <t>P.17c</t>
  </si>
  <si>
    <t>P.18</t>
  </si>
  <si>
    <t>W.14</t>
  </si>
  <si>
    <t xml:space="preserve">Our office has a business membership with Enterprise and/or ZipCar.  </t>
  </si>
  <si>
    <t>At our events and meetings we use reusable cups, dishware, and utensils.</t>
  </si>
  <si>
    <t>There are trash, recycling and composting bins (where appropriate) in meeting rooms, conference rooms and classrooms, and these bins are clearly labeled with the correct signage.</t>
  </si>
  <si>
    <t>P.3d</t>
  </si>
  <si>
    <t>We conducted, or hired a consultant to conduct, an audit of our waste stream.</t>
  </si>
  <si>
    <t xml:space="preserve">We reviewed proper recycling practices at a recent staff meeting or through an office email to ensure that all members of our office are aware of the procedures and have had their questions answered. </t>
  </si>
  <si>
    <t xml:space="preserve">We use rechargeable batteries (instead of disposable) at least 50% of the time. </t>
  </si>
  <si>
    <t xml:space="preserve">We have sleep mode and auto-off enabled on all copiers and all printers. </t>
  </si>
  <si>
    <t xml:space="preserve">We enabled the recommended power management settings on our computers. If changing these settings requires administrative rights, we have contacted our IT group for assistance. </t>
  </si>
  <si>
    <t xml:space="preserve">We encourage our staff to recycle “old” computer equipment that no longer meets power standards. </t>
  </si>
  <si>
    <t>T.4</t>
  </si>
  <si>
    <t xml:space="preserve">There is bicycle parking located convenient to our building. If not, we contacted Facilities/ Operations at our school/unit to see if relocating existing bike racks or obtaining new racks is a possibility. </t>
  </si>
  <si>
    <t xml:space="preserve">We participated in the most recent and will continue to participate in both ReThink Your Footprint and the Power Down Challenge Campaigns. </t>
  </si>
  <si>
    <t>We regularly consult the Green Events Guide for information on how to green our meetings and events (at least 80% of the staff meetings are Green Events).</t>
  </si>
  <si>
    <t>W.11a</t>
  </si>
  <si>
    <t>W.11b</t>
  </si>
  <si>
    <t>W.11c</t>
  </si>
  <si>
    <t>W.12</t>
  </si>
  <si>
    <t>Select either 16a or 16b:</t>
  </si>
  <si>
    <t>W.16a</t>
  </si>
  <si>
    <t>W.16b</t>
  </si>
  <si>
    <t>W.17</t>
  </si>
  <si>
    <t>We only purchase giveaway items/prizes that are made of recycled material or that are a reusable item that replaces a disposable one (e.g. coffee cup).</t>
  </si>
  <si>
    <t xml:space="preserve">We have walk off mats at the entrance to our office or department.  </t>
  </si>
  <si>
    <t>Green Office Checklist</t>
  </si>
  <si>
    <t>We list any used equipment, furniture, and supplies on Buff Surplus or try to donate before disposing of them.</t>
  </si>
  <si>
    <t>Less than $200</t>
  </si>
  <si>
    <t>We purchase janitorial paper (toilet paper, tissues, and paper towels) with minimum of:</t>
  </si>
  <si>
    <r>
      <t xml:space="preserve">We reuse furniture from Buff Surplus before purchasing new office furniture </t>
    </r>
    <r>
      <rPr>
        <b/>
        <sz val="9"/>
        <color rgb="FF000000"/>
        <rFont val="Cambria"/>
        <family val="1"/>
        <scheme val="major"/>
      </rPr>
      <t>OR</t>
    </r>
  </si>
  <si>
    <t xml:space="preserve">Members of our office are aware of CO’s alternative transportation programs and the associated resources regarding public transportation, carpool/vanpool, bicycling, and transit news. Information about the applicable programs (including bike maps, car share info, bike share etc.) is displayed permanently in the office. </t>
  </si>
  <si>
    <t>We have successfully implemented additional green projects not listed here in our List/Describe:_____________(points for additional projects will be determined by the sustainability staff reviewing the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</si>
</sst>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1"/>
      <color theme="1"/>
      <name val="Calibri"/>
      <family val="2"/>
      <scheme val="minor"/>
    </font>
    <font>
      <sz val="11"/>
      <color theme="1"/>
      <name val="Helvetica"/>
      <family val="2"/>
    </font>
    <font>
      <sz val="11"/>
      <color rgb="FF092768"/>
      <name val="Helvetica"/>
      <family val="2"/>
    </font>
    <font>
      <sz val="11"/>
      <color theme="0"/>
      <name val="Helvetica"/>
      <family val="2"/>
    </font>
    <font>
      <u/>
      <sz val="11"/>
      <color theme="10"/>
      <name val="Calibri"/>
      <family val="2"/>
      <scheme val="minor"/>
    </font>
    <font>
      <u/>
      <sz val="11"/>
      <color theme="11"/>
      <name val="Calibri"/>
      <family val="2"/>
      <scheme val="minor"/>
    </font>
    <font>
      <sz val="11"/>
      <color theme="1"/>
      <name val="Cambria"/>
      <family val="1"/>
      <scheme val="major"/>
    </font>
    <font>
      <i/>
      <sz val="9"/>
      <color rgb="FF000000"/>
      <name val="Cambria"/>
      <family val="1"/>
      <scheme val="major"/>
    </font>
    <font>
      <b/>
      <sz val="14"/>
      <color theme="3" tint="-0.249977111117893"/>
      <name val="Cambria"/>
      <family val="1"/>
      <scheme val="major"/>
    </font>
    <font>
      <sz val="14"/>
      <color theme="3" tint="-0.249977111117893"/>
      <name val="Cambria"/>
      <family val="1"/>
      <scheme val="major"/>
    </font>
    <font>
      <sz val="14"/>
      <color theme="0"/>
      <name val="Cambria"/>
      <family val="1"/>
      <scheme val="major"/>
    </font>
    <font>
      <sz val="9"/>
      <color theme="1"/>
      <name val="Cambria"/>
      <family val="1"/>
      <scheme val="major"/>
    </font>
    <font>
      <b/>
      <sz val="14"/>
      <color rgb="FF008000"/>
      <name val="Cambria"/>
      <family val="1"/>
      <scheme val="major"/>
    </font>
    <font>
      <sz val="14"/>
      <color rgb="FF008000"/>
      <name val="Cambria"/>
      <family val="1"/>
      <scheme val="major"/>
    </font>
    <font>
      <b/>
      <sz val="14"/>
      <color rgb="FF092768"/>
      <name val="Cambria"/>
      <family val="1"/>
      <scheme val="major"/>
    </font>
    <font>
      <b/>
      <sz val="12"/>
      <color rgb="FF6A9700"/>
      <name val="Cambria"/>
      <family val="1"/>
      <scheme val="major"/>
    </font>
    <font>
      <b/>
      <sz val="12"/>
      <color rgb="FF092768"/>
      <name val="Cambria"/>
      <family val="1"/>
      <scheme val="major"/>
    </font>
    <font>
      <b/>
      <sz val="12"/>
      <color theme="0"/>
      <name val="Cambria"/>
      <family val="1"/>
      <scheme val="major"/>
    </font>
    <font>
      <sz val="10"/>
      <color rgb="FF6A9700"/>
      <name val="Cambria"/>
      <family val="1"/>
      <scheme val="major"/>
    </font>
    <font>
      <b/>
      <sz val="10"/>
      <color rgb="FF092768"/>
      <name val="Cambria"/>
      <family val="1"/>
      <scheme val="major"/>
    </font>
    <font>
      <b/>
      <sz val="10"/>
      <color rgb="FF6A9700"/>
      <name val="Cambria"/>
      <family val="1"/>
      <scheme val="major"/>
    </font>
    <font>
      <b/>
      <sz val="9"/>
      <color theme="0" tint="-4.9989318521683403E-2"/>
      <name val="Cambria"/>
      <family val="1"/>
      <scheme val="major"/>
    </font>
    <font>
      <b/>
      <sz val="9"/>
      <color theme="1"/>
      <name val="Cambria"/>
      <family val="1"/>
      <scheme val="major"/>
    </font>
    <font>
      <sz val="9"/>
      <color rgb="FF000000"/>
      <name val="Cambria"/>
      <family val="1"/>
      <scheme val="major"/>
    </font>
    <font>
      <b/>
      <sz val="9"/>
      <color theme="0"/>
      <name val="Cambria"/>
      <family val="1"/>
      <scheme val="major"/>
    </font>
    <font>
      <b/>
      <sz val="9"/>
      <name val="Cambria"/>
      <family val="1"/>
      <scheme val="major"/>
    </font>
    <font>
      <b/>
      <sz val="9"/>
      <color rgb="FF092768"/>
      <name val="Cambria"/>
      <family val="1"/>
      <scheme val="major"/>
    </font>
    <font>
      <b/>
      <sz val="9"/>
      <color rgb="FF000000"/>
      <name val="Cambria"/>
      <family val="1"/>
      <scheme val="major"/>
    </font>
    <font>
      <sz val="9"/>
      <color rgb="FF092768"/>
      <name val="Cambria"/>
      <family val="1"/>
      <scheme val="major"/>
    </font>
    <font>
      <sz val="9"/>
      <color rgb="FF0000FF"/>
      <name val="Cambria"/>
      <family val="1"/>
      <scheme val="major"/>
    </font>
    <font>
      <sz val="9"/>
      <name val="Cambria"/>
      <family val="1"/>
      <scheme val="major"/>
    </font>
    <font>
      <b/>
      <sz val="11"/>
      <color rgb="FF092768"/>
      <name val="Cambria"/>
      <family val="1"/>
      <scheme val="major"/>
    </font>
    <font>
      <b/>
      <sz val="11"/>
      <color rgb="FF6A9700"/>
      <name val="Cambria"/>
      <family val="1"/>
      <scheme val="major"/>
    </font>
    <font>
      <sz val="10"/>
      <color theme="0"/>
      <name val="Cambria"/>
      <family val="1"/>
      <scheme val="major"/>
    </font>
    <font>
      <b/>
      <i/>
      <sz val="10"/>
      <color theme="3" tint="-0.249977111117893"/>
      <name val="Cambria"/>
      <family val="1"/>
      <scheme val="major"/>
    </font>
    <font>
      <b/>
      <sz val="20"/>
      <color rgb="FF092768"/>
      <name val="Gill Sans"/>
      <family val="2"/>
    </font>
    <font>
      <b/>
      <sz val="26"/>
      <color rgb="FF67B834"/>
      <name val="Calibri"/>
      <family val="2"/>
      <scheme val="minor"/>
    </font>
    <font>
      <sz val="9"/>
      <color rgb="FF000000"/>
      <name val="Cambria"/>
      <family val="1"/>
      <scheme val="major"/>
    </font>
    <font>
      <b/>
      <sz val="9"/>
      <color rgb="FF092768"/>
      <name val="Cambria"/>
      <family val="1"/>
      <scheme val="major"/>
    </font>
    <font>
      <sz val="11"/>
      <color rgb="FF000000"/>
      <name val="Helvetica"/>
      <family val="2"/>
    </font>
    <font>
      <b/>
      <sz val="9"/>
      <name val="Cambria"/>
      <family val="1"/>
    </font>
    <font>
      <sz val="9"/>
      <color rgb="FF000000"/>
      <name val="Cambria"/>
      <family val="1"/>
    </font>
    <font>
      <b/>
      <sz val="9"/>
      <color rgb="FF000000"/>
      <name val="Cambria"/>
      <family val="1"/>
    </font>
    <font>
      <sz val="8"/>
      <name val="Calibri"/>
      <family val="2"/>
      <scheme val="minor"/>
    </font>
    <font>
      <sz val="11"/>
      <name val="Helvetica"/>
      <family val="2"/>
    </font>
  </fonts>
  <fills count="7">
    <fill>
      <patternFill patternType="none"/>
    </fill>
    <fill>
      <patternFill patternType="gray125"/>
    </fill>
    <fill>
      <patternFill patternType="solid">
        <fgColor theme="0"/>
        <bgColor indexed="64"/>
      </patternFill>
    </fill>
    <fill>
      <patternFill patternType="solid">
        <fgColor rgb="FF78C143"/>
        <bgColor indexed="64"/>
      </patternFill>
    </fill>
    <fill>
      <patternFill patternType="solid">
        <fgColor theme="0" tint="-0.14999847407452621"/>
        <bgColor indexed="64"/>
      </patternFill>
    </fill>
    <fill>
      <patternFill patternType="solid">
        <fgColor rgb="FF57AD28"/>
        <bgColor indexed="64"/>
      </patternFill>
    </fill>
    <fill>
      <patternFill patternType="solid">
        <fgColor rgb="FFB9DF9D"/>
        <bgColor rgb="FF000000"/>
      </patternFill>
    </fill>
  </fills>
  <borders count="1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top style="thin">
        <color auto="1"/>
      </top>
      <bottom/>
      <diagonal/>
    </border>
    <border>
      <left style="thin">
        <color theme="3" tint="-0.249977111117893"/>
      </left>
      <right/>
      <top style="thin">
        <color theme="3" tint="-0.249977111117893"/>
      </top>
      <bottom style="thin">
        <color theme="3" tint="-0.249977111117893"/>
      </bottom>
      <diagonal/>
    </border>
    <border>
      <left/>
      <right/>
      <top style="thin">
        <color theme="3" tint="-0.249977111117893"/>
      </top>
      <bottom style="thin">
        <color theme="3" tint="-0.249977111117893"/>
      </bottom>
      <diagonal/>
    </border>
    <border>
      <left/>
      <right style="thin">
        <color theme="3" tint="-0.249977111117893"/>
      </right>
      <top style="thin">
        <color theme="3" tint="-0.249977111117893"/>
      </top>
      <bottom style="thin">
        <color theme="3" tint="-0.249977111117893"/>
      </bottom>
      <diagonal/>
    </border>
    <border>
      <left/>
      <right style="thin">
        <color rgb="FF000000"/>
      </right>
      <top style="thin">
        <color auto="1"/>
      </top>
      <bottom style="thin">
        <color auto="1"/>
      </bottom>
      <diagonal/>
    </border>
  </borders>
  <cellStyleXfs count="7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46">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Fill="1" applyAlignment="1">
      <alignment vertical="center"/>
    </xf>
    <xf numFmtId="0" fontId="1" fillId="0" borderId="0" xfId="0" applyFont="1" applyAlignment="1">
      <alignment vertical="center" wrapText="1"/>
    </xf>
    <xf numFmtId="0" fontId="1" fillId="2" borderId="0" xfId="0" applyFont="1" applyFill="1" applyAlignment="1">
      <alignment vertical="center"/>
    </xf>
    <xf numFmtId="0" fontId="3" fillId="2" borderId="0" xfId="0" applyFont="1" applyFill="1" applyAlignment="1">
      <alignment vertical="center"/>
    </xf>
    <xf numFmtId="0" fontId="1" fillId="0" borderId="0" xfId="0" applyFont="1" applyFill="1" applyAlignment="1">
      <alignment vertical="center" wrapText="1"/>
    </xf>
    <xf numFmtId="0" fontId="8" fillId="0" borderId="15" xfId="0" applyFont="1" applyFill="1" applyBorder="1" applyAlignment="1">
      <alignment vertical="center"/>
    </xf>
    <xf numFmtId="0" fontId="8" fillId="0" borderId="16" xfId="0" applyFont="1" applyFill="1" applyBorder="1" applyAlignment="1">
      <alignment vertical="center"/>
    </xf>
    <xf numFmtId="0" fontId="9" fillId="0" borderId="17" xfId="0" applyFont="1" applyFill="1" applyBorder="1" applyAlignment="1">
      <alignment horizontal="right" vertical="center"/>
    </xf>
    <xf numFmtId="0" fontId="10" fillId="3" borderId="0"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horizontal="right" vertical="center"/>
    </xf>
    <xf numFmtId="0" fontId="13" fillId="0" borderId="0" xfId="0" applyFont="1" applyFill="1" applyBorder="1" applyAlignment="1">
      <alignment horizontal="center" vertical="center"/>
    </xf>
    <xf numFmtId="0" fontId="11" fillId="0" borderId="0" xfId="0" applyFont="1" applyAlignment="1">
      <alignment vertical="center"/>
    </xf>
    <xf numFmtId="0" fontId="14" fillId="3" borderId="2" xfId="0" applyFont="1" applyFill="1" applyBorder="1" applyAlignment="1">
      <alignment vertical="center"/>
    </xf>
    <xf numFmtId="0" fontId="15" fillId="3" borderId="2" xfId="0" applyFont="1" applyFill="1" applyBorder="1" applyAlignment="1">
      <alignment vertical="center"/>
    </xf>
    <xf numFmtId="0" fontId="16" fillId="3" borderId="2" xfId="0" applyFont="1" applyFill="1" applyBorder="1" applyAlignment="1">
      <alignment horizontal="right" vertical="center"/>
    </xf>
    <xf numFmtId="0" fontId="17" fillId="3" borderId="2" xfId="0" applyFont="1" applyFill="1" applyBorder="1" applyAlignment="1">
      <alignment horizontal="center" vertical="center"/>
    </xf>
    <xf numFmtId="0" fontId="18" fillId="3" borderId="3" xfId="0" applyFont="1" applyFill="1" applyBorder="1" applyAlignment="1">
      <alignment vertical="center"/>
    </xf>
    <xf numFmtId="0" fontId="19" fillId="3" borderId="1" xfId="0" applyFont="1" applyFill="1" applyBorder="1" applyAlignment="1">
      <alignment vertical="center"/>
    </xf>
    <xf numFmtId="0" fontId="20" fillId="3" borderId="2" xfId="0" applyFont="1" applyFill="1" applyBorder="1" applyAlignment="1">
      <alignment vertical="center"/>
    </xf>
    <xf numFmtId="0" fontId="21" fillId="3" borderId="2" xfId="0" applyFont="1" applyFill="1" applyBorder="1" applyAlignment="1">
      <alignment horizontal="center" vertical="center"/>
    </xf>
    <xf numFmtId="0" fontId="20" fillId="3" borderId="3" xfId="0" applyFont="1" applyFill="1" applyBorder="1" applyAlignment="1">
      <alignment vertical="center"/>
    </xf>
    <xf numFmtId="0" fontId="22" fillId="0" borderId="4" xfId="0" applyFont="1" applyBorder="1" applyAlignment="1">
      <alignment horizontal="center" vertical="center"/>
    </xf>
    <xf numFmtId="0" fontId="11" fillId="2" borderId="4" xfId="0" applyFont="1" applyFill="1" applyBorder="1" applyAlignment="1">
      <alignment horizontal="center" vertical="center"/>
    </xf>
    <xf numFmtId="0" fontId="24" fillId="3" borderId="2" xfId="0" applyFont="1" applyFill="1" applyBorder="1" applyAlignment="1">
      <alignment horizontal="center" vertical="center"/>
    </xf>
    <xf numFmtId="0" fontId="11" fillId="3" borderId="3" xfId="0" applyFont="1" applyFill="1" applyBorder="1" applyAlignment="1">
      <alignment vertical="center"/>
    </xf>
    <xf numFmtId="0" fontId="22" fillId="0" borderId="4" xfId="0" applyFont="1" applyBorder="1" applyAlignment="1">
      <alignment horizontal="center" vertical="center" wrapText="1"/>
    </xf>
    <xf numFmtId="0" fontId="22" fillId="2" borderId="4" xfId="0" applyFont="1" applyFill="1" applyBorder="1" applyAlignment="1">
      <alignment horizontal="center" vertical="center"/>
    </xf>
    <xf numFmtId="0" fontId="11" fillId="0" borderId="4" xfId="0" applyFont="1" applyBorder="1" applyAlignment="1">
      <alignment horizontal="center" vertical="center"/>
    </xf>
    <xf numFmtId="0" fontId="19" fillId="3" borderId="2" xfId="0" applyFont="1" applyFill="1" applyBorder="1" applyAlignment="1">
      <alignment vertical="center"/>
    </xf>
    <xf numFmtId="0" fontId="28" fillId="3" borderId="3" xfId="0" applyFont="1" applyFill="1" applyBorder="1" applyAlignment="1">
      <alignment vertical="center"/>
    </xf>
    <xf numFmtId="0" fontId="11" fillId="0" borderId="4" xfId="0" applyFont="1" applyBorder="1" applyAlignment="1">
      <alignment horizontal="center" vertical="center" wrapText="1"/>
    </xf>
    <xf numFmtId="0" fontId="25" fillId="0" borderId="4" xfId="0" applyFont="1" applyBorder="1" applyAlignment="1">
      <alignment horizontal="center" vertical="center"/>
    </xf>
    <xf numFmtId="0" fontId="25" fillId="2" borderId="4" xfId="0" applyFont="1" applyFill="1" applyBorder="1" applyAlignment="1">
      <alignment horizontal="center" vertical="center"/>
    </xf>
    <xf numFmtId="0" fontId="31" fillId="3" borderId="2" xfId="0" applyFont="1" applyFill="1" applyBorder="1" applyAlignment="1">
      <alignment vertical="center"/>
    </xf>
    <xf numFmtId="0" fontId="22" fillId="0" borderId="6"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vertical="center"/>
    </xf>
    <xf numFmtId="0" fontId="22" fillId="0" borderId="8" xfId="0" applyFont="1" applyBorder="1" applyAlignment="1">
      <alignment horizontal="center" vertical="center"/>
    </xf>
    <xf numFmtId="0" fontId="11" fillId="0" borderId="8" xfId="0" applyFont="1" applyBorder="1" applyAlignment="1">
      <alignment horizontal="center" vertical="center"/>
    </xf>
    <xf numFmtId="0" fontId="22" fillId="0" borderId="5" xfId="0" applyFont="1" applyBorder="1" applyAlignment="1">
      <alignment horizontal="center" vertical="center"/>
    </xf>
    <xf numFmtId="0" fontId="11" fillId="0" borderId="5" xfId="0" applyFont="1" applyBorder="1" applyAlignment="1">
      <alignment horizontal="center" vertical="center"/>
    </xf>
    <xf numFmtId="0" fontId="22" fillId="2" borderId="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 xfId="0" applyFont="1" applyFill="1" applyBorder="1" applyAlignment="1">
      <alignment horizontal="left" vertical="center" wrapText="1"/>
    </xf>
    <xf numFmtId="0" fontId="26" fillId="0" borderId="2" xfId="0" applyFont="1" applyFill="1" applyBorder="1" applyAlignment="1">
      <alignment vertical="center"/>
    </xf>
    <xf numFmtId="0" fontId="26" fillId="0" borderId="3" xfId="0" applyFont="1" applyFill="1" applyBorder="1" applyAlignment="1">
      <alignment vertical="center"/>
    </xf>
    <xf numFmtId="0" fontId="25"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25" fillId="0" borderId="5" xfId="0" applyFont="1" applyBorder="1" applyAlignment="1">
      <alignment horizontal="center" vertical="center"/>
    </xf>
    <xf numFmtId="0" fontId="25" fillId="0" borderId="8" xfId="0" applyFont="1" applyBorder="1" applyAlignment="1">
      <alignment horizontal="center" vertical="center"/>
    </xf>
    <xf numFmtId="0" fontId="23" fillId="0" borderId="9" xfId="0" applyFont="1" applyBorder="1" applyAlignment="1">
      <alignment vertical="center"/>
    </xf>
    <xf numFmtId="0" fontId="23" fillId="0" borderId="8" xfId="0" applyFont="1" applyBorder="1" applyAlignment="1">
      <alignment horizontal="center" vertical="center"/>
    </xf>
    <xf numFmtId="0" fontId="22" fillId="0" borderId="4" xfId="0" applyFont="1" applyFill="1" applyBorder="1" applyAlignment="1">
      <alignment horizontal="center" vertical="center"/>
    </xf>
    <xf numFmtId="0" fontId="14" fillId="3" borderId="14" xfId="0" applyFont="1" applyFill="1" applyBorder="1" applyAlignment="1">
      <alignment vertical="center"/>
    </xf>
    <xf numFmtId="0" fontId="6" fillId="3" borderId="14" xfId="0" applyFont="1" applyFill="1" applyBorder="1" applyAlignment="1">
      <alignment vertical="center"/>
    </xf>
    <xf numFmtId="0" fontId="11" fillId="3" borderId="14" xfId="0" applyFont="1" applyFill="1" applyBorder="1" applyAlignment="1">
      <alignment vertical="center"/>
    </xf>
    <xf numFmtId="0" fontId="14" fillId="3" borderId="13" xfId="0" applyFont="1" applyFill="1" applyBorder="1" applyAlignment="1">
      <alignment horizontal="left" vertical="center"/>
    </xf>
    <xf numFmtId="0" fontId="14" fillId="3" borderId="13" xfId="0" applyFont="1" applyFill="1" applyBorder="1" applyAlignment="1">
      <alignment horizontal="center" vertical="center"/>
    </xf>
    <xf numFmtId="0" fontId="16" fillId="3" borderId="13" xfId="0" applyFont="1" applyFill="1" applyBorder="1" applyAlignment="1">
      <alignment horizontal="right" vertical="center"/>
    </xf>
    <xf numFmtId="0" fontId="17" fillId="3" borderId="13" xfId="0" applyFont="1" applyFill="1" applyBorder="1" applyAlignment="1">
      <alignment horizontal="center" vertical="center"/>
    </xf>
    <xf numFmtId="0" fontId="11" fillId="3" borderId="13" xfId="0" applyFont="1" applyFill="1" applyBorder="1" applyAlignment="1">
      <alignment vertical="center"/>
    </xf>
    <xf numFmtId="0" fontId="11" fillId="0" borderId="7" xfId="0" applyFont="1" applyBorder="1" applyAlignment="1">
      <alignment vertical="center"/>
    </xf>
    <xf numFmtId="0" fontId="32" fillId="3" borderId="2" xfId="0" applyFont="1" applyFill="1" applyBorder="1" applyAlignment="1">
      <alignment vertical="center"/>
    </xf>
    <xf numFmtId="0" fontId="26" fillId="0" borderId="2" xfId="0" applyFont="1" applyBorder="1" applyAlignment="1">
      <alignment vertical="center" wrapText="1"/>
    </xf>
    <xf numFmtId="0" fontId="26" fillId="0" borderId="3" xfId="0" applyFont="1" applyBorder="1" applyAlignment="1">
      <alignment vertical="center" wrapText="1"/>
    </xf>
    <xf numFmtId="0" fontId="33" fillId="3" borderId="2" xfId="0" applyFont="1" applyFill="1" applyBorder="1" applyAlignment="1">
      <alignment horizontal="center" vertical="center"/>
    </xf>
    <xf numFmtId="0" fontId="22"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34" fillId="4" borderId="4" xfId="0" applyFont="1" applyFill="1" applyBorder="1" applyAlignment="1">
      <alignment horizontal="center" vertical="center"/>
    </xf>
    <xf numFmtId="0" fontId="34" fillId="4" borderId="4" xfId="0" applyFont="1" applyFill="1" applyBorder="1" applyAlignment="1">
      <alignment horizontal="center" vertical="center" wrapText="1"/>
    </xf>
    <xf numFmtId="0" fontId="26" fillId="0" borderId="2" xfId="0" applyFont="1" applyBorder="1" applyAlignment="1">
      <alignment vertical="center"/>
    </xf>
    <xf numFmtId="0" fontId="26" fillId="0" borderId="3" xfId="0" applyFont="1" applyBorder="1" applyAlignment="1">
      <alignment vertical="center"/>
    </xf>
    <xf numFmtId="0" fontId="35" fillId="0" borderId="0" xfId="0" applyFont="1" applyFill="1" applyAlignment="1">
      <alignment horizontal="center" vertical="center" wrapText="1"/>
    </xf>
    <xf numFmtId="0" fontId="1" fillId="5" borderId="0" xfId="0" applyFont="1" applyFill="1" applyAlignment="1">
      <alignment vertical="center"/>
    </xf>
    <xf numFmtId="0" fontId="35" fillId="5" borderId="0" xfId="0" applyFont="1" applyFill="1" applyAlignment="1">
      <alignment horizontal="center" vertical="center" wrapText="1"/>
    </xf>
    <xf numFmtId="0" fontId="23" fillId="0" borderId="1" xfId="0" applyFont="1" applyFill="1" applyBorder="1" applyAlignment="1">
      <alignment horizontal="left" vertical="center" wrapText="1"/>
    </xf>
    <xf numFmtId="0" fontId="23" fillId="0" borderId="3" xfId="0" applyFont="1" applyFill="1" applyBorder="1" applyAlignment="1">
      <alignment horizontal="left" vertical="center"/>
    </xf>
    <xf numFmtId="0" fontId="30" fillId="2" borderId="1" xfId="0" applyFont="1" applyFill="1" applyBorder="1" applyAlignment="1">
      <alignment horizontal="left" vertical="center" wrapText="1"/>
    </xf>
    <xf numFmtId="0" fontId="30" fillId="2" borderId="3" xfId="0" applyFont="1" applyFill="1" applyBorder="1" applyAlignment="1">
      <alignment horizontal="left"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3" fillId="2" borderId="1" xfId="0" applyFont="1" applyFill="1" applyBorder="1" applyAlignment="1">
      <alignment horizontal="left" vertical="center"/>
    </xf>
    <xf numFmtId="0" fontId="23" fillId="2" borderId="3" xfId="0" applyFont="1" applyFill="1" applyBorder="1" applyAlignment="1">
      <alignment horizontal="left" vertical="center"/>
    </xf>
    <xf numFmtId="0" fontId="11" fillId="2" borderId="3" xfId="0" applyFont="1" applyFill="1" applyBorder="1" applyAlignment="1">
      <alignment horizontal="left" vertical="center"/>
    </xf>
    <xf numFmtId="0" fontId="39" fillId="0" borderId="0" xfId="0" applyFont="1" applyAlignment="1">
      <alignment vertical="center"/>
    </xf>
    <xf numFmtId="0" fontId="42" fillId="0" borderId="3" xfId="0" applyFont="1" applyBorder="1" applyAlignment="1">
      <alignment horizontal="center" vertical="center"/>
    </xf>
    <xf numFmtId="0" fontId="40" fillId="6" borderId="4" xfId="0" applyFont="1" applyFill="1" applyBorder="1" applyAlignment="1">
      <alignment horizontal="center" vertical="center"/>
    </xf>
    <xf numFmtId="0" fontId="44" fillId="0" borderId="0" xfId="0" applyFont="1" applyAlignment="1">
      <alignment vertical="center"/>
    </xf>
    <xf numFmtId="0" fontId="30" fillId="0" borderId="4" xfId="0" applyFont="1" applyBorder="1" applyAlignment="1">
      <alignment horizontal="center" vertical="center"/>
    </xf>
    <xf numFmtId="0" fontId="34" fillId="4" borderId="1" xfId="0" applyFont="1" applyFill="1" applyBorder="1" applyAlignment="1">
      <alignment horizontal="center" vertical="center"/>
    </xf>
    <xf numFmtId="0" fontId="34" fillId="4" borderId="3" xfId="0" applyFont="1" applyFill="1" applyBorder="1" applyAlignment="1">
      <alignment horizontal="center" vertical="center"/>
    </xf>
    <xf numFmtId="0" fontId="23" fillId="0" borderId="1" xfId="0" applyFont="1" applyBorder="1" applyAlignment="1">
      <alignment horizontal="left" vertical="center" wrapText="1"/>
    </xf>
    <xf numFmtId="0" fontId="23" fillId="0" borderId="3" xfId="0" applyFont="1" applyBorder="1" applyAlignment="1">
      <alignment horizontal="left" vertical="center" wrapText="1"/>
    </xf>
    <xf numFmtId="0" fontId="23" fillId="0" borderId="1" xfId="0" applyFont="1" applyBorder="1" applyAlignment="1">
      <alignment horizontal="left" vertical="center"/>
    </xf>
    <xf numFmtId="0" fontId="23" fillId="0" borderId="3" xfId="0" applyFont="1" applyBorder="1" applyAlignment="1">
      <alignment horizontal="left" vertical="center"/>
    </xf>
    <xf numFmtId="0" fontId="30" fillId="0" borderId="1"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1" xfId="0" applyFont="1" applyBorder="1" applyAlignment="1">
      <alignment horizontal="left" vertical="center" wrapText="1"/>
    </xf>
    <xf numFmtId="0" fontId="30" fillId="0" borderId="3" xfId="0" applyFont="1" applyBorder="1" applyAlignment="1">
      <alignment horizontal="left" vertical="center" wrapText="1"/>
    </xf>
    <xf numFmtId="0" fontId="30" fillId="2" borderId="1" xfId="0" applyFont="1" applyFill="1" applyBorder="1" applyAlignment="1">
      <alignment horizontal="left" vertical="center"/>
    </xf>
    <xf numFmtId="0" fontId="30" fillId="2" borderId="3" xfId="0" applyFont="1" applyFill="1" applyBorder="1" applyAlignment="1">
      <alignment horizontal="left" vertical="center"/>
    </xf>
    <xf numFmtId="0" fontId="23" fillId="0" borderId="2" xfId="0" applyFont="1" applyBorder="1" applyAlignment="1">
      <alignment horizontal="left" vertical="center" wrapText="1"/>
    </xf>
    <xf numFmtId="0" fontId="23" fillId="2" borderId="1" xfId="0" applyFont="1" applyFill="1" applyBorder="1" applyAlignment="1">
      <alignment horizontal="left" vertical="center"/>
    </xf>
    <xf numFmtId="0" fontId="23" fillId="2" borderId="3"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23" fillId="0" borderId="1"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6" fillId="0" borderId="1" xfId="0" applyFont="1" applyBorder="1" applyAlignment="1">
      <alignment horizontal="left"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1" xfId="0" applyFont="1" applyFill="1" applyBorder="1" applyAlignment="1">
      <alignment horizontal="left" vertical="center"/>
    </xf>
    <xf numFmtId="0" fontId="26" fillId="0" borderId="2" xfId="0" applyFont="1" applyFill="1" applyBorder="1" applyAlignment="1">
      <alignment horizontal="left" vertical="center"/>
    </xf>
    <xf numFmtId="0" fontId="23" fillId="2" borderId="11" xfId="0" applyFont="1" applyFill="1" applyBorder="1" applyAlignment="1">
      <alignment horizontal="left" vertical="center"/>
    </xf>
    <xf numFmtId="0" fontId="23" fillId="2" borderId="12" xfId="0" applyFont="1" applyFill="1" applyBorder="1" applyAlignment="1">
      <alignment horizontal="left" vertical="center"/>
    </xf>
    <xf numFmtId="0" fontId="23" fillId="0" borderId="9" xfId="0" applyFont="1" applyBorder="1" applyAlignment="1">
      <alignment horizontal="left" vertical="center"/>
    </xf>
    <xf numFmtId="0" fontId="23" fillId="0" borderId="10" xfId="0" applyFont="1" applyBorder="1" applyAlignment="1">
      <alignment horizontal="left" vertical="center"/>
    </xf>
    <xf numFmtId="0" fontId="34" fillId="4" borderId="4" xfId="0" applyFont="1" applyFill="1" applyBorder="1" applyAlignment="1">
      <alignment horizontal="left" vertical="center"/>
    </xf>
    <xf numFmtId="0" fontId="37" fillId="0" borderId="1" xfId="0" applyFont="1" applyFill="1" applyBorder="1" applyAlignment="1">
      <alignment horizontal="left" vertical="center" wrapText="1"/>
    </xf>
    <xf numFmtId="0" fontId="26" fillId="0" borderId="1" xfId="0" applyFont="1" applyBorder="1" applyAlignment="1">
      <alignment horizontal="lef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30" fillId="0" borderId="1" xfId="0" applyFont="1" applyBorder="1" applyAlignment="1">
      <alignment vertical="center"/>
    </xf>
    <xf numFmtId="0" fontId="30" fillId="0" borderId="3" xfId="0" applyFont="1" applyBorder="1" applyAlignment="1">
      <alignment vertical="center"/>
    </xf>
    <xf numFmtId="0" fontId="38" fillId="0" borderId="1" xfId="0" applyFont="1" applyBorder="1" applyAlignment="1">
      <alignment horizontal="left" vertical="center" wrapText="1"/>
    </xf>
    <xf numFmtId="0" fontId="41" fillId="0" borderId="1" xfId="0" applyFont="1" applyBorder="1" applyAlignment="1">
      <alignment horizontal="left" vertical="center" wrapText="1"/>
    </xf>
    <xf numFmtId="0" fontId="41" fillId="0" borderId="18" xfId="0" applyFont="1" applyBorder="1" applyAlignment="1">
      <alignment horizontal="left" vertical="center" wrapText="1"/>
    </xf>
    <xf numFmtId="0" fontId="37" fillId="2"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30" fillId="2" borderId="3" xfId="0" applyFont="1" applyFill="1" applyBorder="1" applyAlignment="1">
      <alignment horizontal="left" vertical="center" wrapText="1"/>
    </xf>
    <xf numFmtId="0" fontId="36" fillId="0" borderId="0" xfId="0" applyFont="1" applyFill="1" applyAlignment="1">
      <alignment horizontal="center" vertical="center" wrapText="1"/>
    </xf>
    <xf numFmtId="0" fontId="37" fillId="0" borderId="1" xfId="0" applyFont="1" applyBorder="1" applyAlignment="1">
      <alignment horizontal="left" vertical="center" wrapText="1"/>
    </xf>
    <xf numFmtId="0" fontId="23" fillId="0" borderId="1" xfId="0" applyFont="1" applyFill="1" applyBorder="1" applyAlignment="1">
      <alignment horizontal="left" vertical="center"/>
    </xf>
    <xf numFmtId="0" fontId="23" fillId="0" borderId="3" xfId="0" applyFont="1" applyFill="1" applyBorder="1" applyAlignment="1">
      <alignment horizontal="left" vertical="center"/>
    </xf>
    <xf numFmtId="0" fontId="30" fillId="0" borderId="1" xfId="0" applyFont="1" applyBorder="1" applyAlignment="1">
      <alignment horizontal="left" vertical="center"/>
    </xf>
    <xf numFmtId="0" fontId="30" fillId="0" borderId="3" xfId="0" applyFont="1" applyBorder="1" applyAlignment="1">
      <alignment horizontal="left" vertical="center"/>
    </xf>
  </cellXfs>
  <cellStyles count="7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Hyperlink" xfId="15" builtinId="8" hidden="1"/>
    <cellStyle name="Hyperlink" xfId="17" builtinId="8" hidden="1"/>
    <cellStyle name="Hyperlink" xfId="19" builtinId="8" hidden="1"/>
    <cellStyle name="Hyperlink" xfId="13" builtinId="8" hidden="1"/>
    <cellStyle name="Hyperlink" xfId="7" builtinId="8" hidden="1"/>
    <cellStyle name="Hyperlink" xfId="9" builtinId="8" hidden="1"/>
    <cellStyle name="Hyperlink" xfId="11" builtinId="8" hidden="1"/>
    <cellStyle name="Hyperlink" xfId="3" builtinId="8" hidden="1"/>
    <cellStyle name="Hyperlink" xfId="5" builtinId="8" hidden="1"/>
    <cellStyle name="Hyperlink" xfId="1"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Normal" xfId="0" builtinId="0"/>
  </cellStyles>
  <dxfs count="4">
    <dxf>
      <font>
        <b/>
        <i val="0"/>
        <strike val="0"/>
        <color theme="1" tint="0.34998626667073579"/>
      </font>
    </dxf>
    <dxf>
      <font>
        <b/>
        <i val="0"/>
        <strike val="0"/>
        <color rgb="FF78C143"/>
      </font>
      <fill>
        <patternFill patternType="none">
          <fgColor auto="1"/>
          <bgColor auto="1"/>
        </patternFill>
      </fill>
    </dxf>
    <dxf>
      <font>
        <b/>
        <i val="0"/>
        <color auto="1"/>
      </font>
      <fill>
        <patternFill>
          <bgColor rgb="FFB9DF9D"/>
        </patternFill>
      </fill>
    </dxf>
    <dxf>
      <fill>
        <patternFill patternType="solid">
          <fgColor indexed="64"/>
          <bgColor rgb="FFB9DF9D"/>
        </patternFill>
      </fill>
    </dxf>
  </dxfs>
  <tableStyles count="0" defaultTableStyle="TableStyleMedium2" defaultPivotStyle="PivotStyleLight16"/>
  <colors>
    <mruColors>
      <color rgb="FF092768"/>
      <color rgb="FF78C143"/>
      <color rgb="FFB9DF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8"/>
  <sheetViews>
    <sheetView showGridLines="0" tabSelected="1" zoomScale="125" zoomScaleNormal="125" zoomScalePageLayoutView="125" workbookViewId="0">
      <selection activeCell="H18" sqref="H18"/>
    </sheetView>
  </sheetViews>
  <sheetFormatPr defaultColWidth="8.85546875" defaultRowHeight="14.25"/>
  <cols>
    <col min="1" max="1" width="6.7109375" style="1" customWidth="1"/>
    <col min="2" max="2" width="6.85546875" style="1" customWidth="1"/>
    <col min="3" max="3" width="62.7109375" style="1" customWidth="1"/>
    <col min="4" max="4" width="9.85546875" style="1" customWidth="1"/>
    <col min="5" max="5" width="8.42578125" style="1" customWidth="1"/>
    <col min="6" max="6" width="9.85546875" style="1" customWidth="1"/>
    <col min="7" max="16384" width="8.85546875" style="1"/>
  </cols>
  <sheetData>
    <row r="1" spans="1:8" ht="6" customHeight="1">
      <c r="A1" s="3"/>
      <c r="B1" s="77"/>
      <c r="C1" s="77"/>
      <c r="D1" s="77"/>
      <c r="E1" s="77"/>
      <c r="F1" s="77"/>
    </row>
    <row r="2" spans="1:8" ht="65.099999999999994" customHeight="1">
      <c r="A2" s="140" t="s">
        <v>273</v>
      </c>
      <c r="B2" s="140"/>
      <c r="C2" s="140"/>
      <c r="D2" s="140"/>
      <c r="E2" s="140"/>
      <c r="F2" s="140"/>
    </row>
    <row r="3" spans="1:8" ht="5.25" customHeight="1">
      <c r="A3" s="76"/>
      <c r="B3" s="78"/>
      <c r="C3" s="78"/>
      <c r="D3" s="78"/>
      <c r="E3" s="78"/>
      <c r="F3" s="78"/>
    </row>
    <row r="4" spans="1:8">
      <c r="H4" s="2"/>
    </row>
    <row r="5" spans="1:8" ht="18">
      <c r="B5" s="8"/>
      <c r="C5" s="9"/>
      <c r="D5" s="10" t="s">
        <v>0</v>
      </c>
      <c r="E5" s="11">
        <f>SUM(E7,E48,E99,E131,E138,E148,E160)</f>
        <v>0</v>
      </c>
      <c r="F5" s="11"/>
    </row>
    <row r="6" spans="1:8" ht="18">
      <c r="B6" s="12"/>
      <c r="C6" s="12"/>
      <c r="D6" s="13"/>
      <c r="E6" s="14"/>
      <c r="F6" s="15"/>
    </row>
    <row r="7" spans="1:8" ht="18">
      <c r="B7" s="16" t="s">
        <v>1</v>
      </c>
      <c r="C7" s="17"/>
      <c r="D7" s="18" t="s">
        <v>2</v>
      </c>
      <c r="E7" s="19">
        <f>SUM(E9,E12,E21,E26,E34,E37)</f>
        <v>0</v>
      </c>
      <c r="F7" s="20"/>
    </row>
    <row r="8" spans="1:8">
      <c r="B8" s="72" t="s">
        <v>3</v>
      </c>
      <c r="C8" s="95" t="s">
        <v>4</v>
      </c>
      <c r="D8" s="96"/>
      <c r="E8" s="72" t="s">
        <v>5</v>
      </c>
      <c r="F8" s="73" t="s">
        <v>6</v>
      </c>
    </row>
    <row r="9" spans="1:8">
      <c r="B9" s="21" t="s">
        <v>7</v>
      </c>
      <c r="C9" s="22"/>
      <c r="D9" s="22"/>
      <c r="E9" s="23">
        <f>SUMIF(F10:F11,"Yes",E10:E11)</f>
        <v>0</v>
      </c>
      <c r="F9" s="24"/>
    </row>
    <row r="10" spans="1:8">
      <c r="B10" s="25" t="s">
        <v>8</v>
      </c>
      <c r="C10" s="99" t="s">
        <v>253</v>
      </c>
      <c r="D10" s="100"/>
      <c r="E10" s="25">
        <v>4</v>
      </c>
      <c r="F10" s="26"/>
    </row>
    <row r="11" spans="1:8" ht="29.25" customHeight="1">
      <c r="B11" s="25" t="s">
        <v>9</v>
      </c>
      <c r="C11" s="97" t="s">
        <v>10</v>
      </c>
      <c r="D11" s="98"/>
      <c r="E11" s="25">
        <v>1</v>
      </c>
      <c r="F11" s="26"/>
    </row>
    <row r="12" spans="1:8">
      <c r="B12" s="21" t="s">
        <v>11</v>
      </c>
      <c r="C12" s="22"/>
      <c r="D12" s="22"/>
      <c r="E12" s="27">
        <f>SUMIF(F13:F20,"Yes",E13:E20)</f>
        <v>0</v>
      </c>
      <c r="F12" s="28"/>
    </row>
    <row r="13" spans="1:8" ht="25.5" customHeight="1">
      <c r="B13" s="25" t="s">
        <v>12</v>
      </c>
      <c r="C13" s="97" t="s">
        <v>13</v>
      </c>
      <c r="D13" s="98"/>
      <c r="E13" s="25">
        <v>2</v>
      </c>
      <c r="F13" s="26"/>
    </row>
    <row r="14" spans="1:8" ht="27.75" customHeight="1">
      <c r="B14" s="25" t="s">
        <v>14</v>
      </c>
      <c r="C14" s="97" t="s">
        <v>15</v>
      </c>
      <c r="D14" s="98"/>
      <c r="E14" s="25">
        <v>2</v>
      </c>
      <c r="F14" s="26"/>
      <c r="H14" s="3"/>
    </row>
    <row r="15" spans="1:8">
      <c r="B15" s="25" t="s">
        <v>16</v>
      </c>
      <c r="C15" s="99" t="s">
        <v>18</v>
      </c>
      <c r="D15" s="100"/>
      <c r="E15" s="25">
        <v>2</v>
      </c>
      <c r="F15" s="26"/>
    </row>
    <row r="16" spans="1:8">
      <c r="B16" s="25" t="s">
        <v>17</v>
      </c>
      <c r="C16" s="99" t="s">
        <v>20</v>
      </c>
      <c r="D16" s="100"/>
      <c r="E16" s="25">
        <v>3</v>
      </c>
      <c r="F16" s="26"/>
      <c r="H16" s="3"/>
    </row>
    <row r="17" spans="2:6" ht="39.75" customHeight="1">
      <c r="B17" s="25" t="s">
        <v>19</v>
      </c>
      <c r="C17" s="97" t="s">
        <v>22</v>
      </c>
      <c r="D17" s="98"/>
      <c r="E17" s="25">
        <v>1</v>
      </c>
      <c r="F17" s="26"/>
    </row>
    <row r="18" spans="2:6" ht="30" customHeight="1">
      <c r="B18" s="25" t="s">
        <v>21</v>
      </c>
      <c r="C18" s="97" t="s">
        <v>24</v>
      </c>
      <c r="D18" s="98"/>
      <c r="E18" s="25">
        <v>1</v>
      </c>
      <c r="F18" s="26"/>
    </row>
    <row r="19" spans="2:6" s="4" customFormat="1" ht="29.25" customHeight="1">
      <c r="B19" s="25" t="s">
        <v>23</v>
      </c>
      <c r="C19" s="141" t="s">
        <v>26</v>
      </c>
      <c r="D19" s="98"/>
      <c r="E19" s="29">
        <v>2</v>
      </c>
      <c r="F19" s="26"/>
    </row>
    <row r="20" spans="2:6">
      <c r="B20" s="25" t="s">
        <v>25</v>
      </c>
      <c r="C20" s="99" t="s">
        <v>27</v>
      </c>
      <c r="D20" s="100"/>
      <c r="E20" s="25">
        <v>2</v>
      </c>
      <c r="F20" s="26"/>
    </row>
    <row r="21" spans="2:6" s="5" customFormat="1">
      <c r="B21" s="21" t="s">
        <v>28</v>
      </c>
      <c r="C21" s="22"/>
      <c r="D21" s="22"/>
      <c r="E21" s="27">
        <f>SUMIF(F23:F25,"Yes",E23:E25)</f>
        <v>0</v>
      </c>
      <c r="F21" s="28"/>
    </row>
    <row r="22" spans="2:6" s="5" customFormat="1" ht="14.1" customHeight="1">
      <c r="B22" s="116" t="s">
        <v>29</v>
      </c>
      <c r="C22" s="117"/>
      <c r="D22" s="118"/>
      <c r="E22" s="67"/>
      <c r="F22" s="68"/>
    </row>
    <row r="23" spans="2:6" s="5" customFormat="1" ht="24.75" customHeight="1">
      <c r="B23" s="30" t="s">
        <v>263</v>
      </c>
      <c r="C23" s="114" t="s">
        <v>30</v>
      </c>
      <c r="D23" s="115"/>
      <c r="E23" s="30">
        <v>2</v>
      </c>
      <c r="F23" s="26"/>
    </row>
    <row r="24" spans="2:6" s="5" customFormat="1" ht="24.75" customHeight="1">
      <c r="B24" s="30" t="s">
        <v>264</v>
      </c>
      <c r="C24" s="114" t="s">
        <v>31</v>
      </c>
      <c r="D24" s="115"/>
      <c r="E24" s="30">
        <v>3</v>
      </c>
      <c r="F24" s="26"/>
    </row>
    <row r="25" spans="2:6" s="5" customFormat="1" ht="39" customHeight="1">
      <c r="B25" s="30" t="s">
        <v>265</v>
      </c>
      <c r="C25" s="114" t="s">
        <v>32</v>
      </c>
      <c r="D25" s="115"/>
      <c r="E25" s="30">
        <v>4</v>
      </c>
      <c r="F25" s="26"/>
    </row>
    <row r="26" spans="2:6">
      <c r="B26" s="21" t="s">
        <v>33</v>
      </c>
      <c r="C26" s="22"/>
      <c r="D26" s="22"/>
      <c r="E26" s="23">
        <f>SUMIF(F27:F33,"Yes",E27:E33)</f>
        <v>0</v>
      </c>
      <c r="F26" s="28"/>
    </row>
    <row r="27" spans="2:6" ht="28.5" customHeight="1">
      <c r="B27" s="25" t="s">
        <v>266</v>
      </c>
      <c r="C27" s="97" t="s">
        <v>35</v>
      </c>
      <c r="D27" s="98"/>
      <c r="E27" s="25">
        <v>1</v>
      </c>
      <c r="F27" s="31"/>
    </row>
    <row r="28" spans="2:6">
      <c r="B28" s="25" t="s">
        <v>34</v>
      </c>
      <c r="C28" s="99" t="s">
        <v>250</v>
      </c>
      <c r="D28" s="100"/>
      <c r="E28" s="25">
        <v>3</v>
      </c>
      <c r="F28" s="31"/>
    </row>
    <row r="29" spans="2:6" s="93" customFormat="1" ht="29.1" customHeight="1">
      <c r="B29" s="25" t="s">
        <v>248</v>
      </c>
      <c r="C29" s="103" t="s">
        <v>262</v>
      </c>
      <c r="D29" s="104"/>
      <c r="E29" s="35">
        <v>2</v>
      </c>
      <c r="F29" s="94"/>
    </row>
    <row r="30" spans="2:6" ht="43.5" customHeight="1">
      <c r="B30" s="25" t="s">
        <v>36</v>
      </c>
      <c r="C30" s="97" t="s">
        <v>37</v>
      </c>
      <c r="D30" s="98"/>
      <c r="E30" s="25">
        <v>3</v>
      </c>
      <c r="F30" s="31"/>
    </row>
    <row r="31" spans="2:6" ht="16.5" customHeight="1">
      <c r="B31" s="116" t="s">
        <v>267</v>
      </c>
      <c r="C31" s="117"/>
      <c r="D31" s="84"/>
      <c r="E31" s="83"/>
      <c r="F31" s="84"/>
    </row>
    <row r="32" spans="2:6" s="5" customFormat="1" ht="29.25" customHeight="1">
      <c r="B32" s="30" t="s">
        <v>268</v>
      </c>
      <c r="C32" s="114" t="s">
        <v>38</v>
      </c>
      <c r="D32" s="115"/>
      <c r="E32" s="30">
        <v>4</v>
      </c>
      <c r="F32" s="26"/>
    </row>
    <row r="33" spans="1:14" s="5" customFormat="1" ht="29.25" customHeight="1">
      <c r="B33" s="30" t="s">
        <v>269</v>
      </c>
      <c r="C33" s="137" t="s">
        <v>39</v>
      </c>
      <c r="D33" s="115"/>
      <c r="E33" s="30">
        <v>2</v>
      </c>
      <c r="F33" s="26"/>
    </row>
    <row r="34" spans="1:14" s="5" customFormat="1">
      <c r="B34" s="21" t="s">
        <v>40</v>
      </c>
      <c r="C34" s="32"/>
      <c r="D34" s="32"/>
      <c r="E34" s="27">
        <f>SUMIF(F35:F36,"Yes",E35:E36)</f>
        <v>0</v>
      </c>
      <c r="F34" s="33"/>
    </row>
    <row r="35" spans="1:14" s="5" customFormat="1" ht="24" customHeight="1">
      <c r="B35" s="30" t="s">
        <v>270</v>
      </c>
      <c r="C35" s="114" t="s">
        <v>274</v>
      </c>
      <c r="D35" s="115"/>
      <c r="E35" s="30">
        <v>1</v>
      </c>
      <c r="F35" s="26"/>
    </row>
    <row r="36" spans="1:14" s="5" customFormat="1" ht="24.75" customHeight="1">
      <c r="B36" s="30" t="s">
        <v>41</v>
      </c>
      <c r="C36" s="114" t="s">
        <v>43</v>
      </c>
      <c r="D36" s="115"/>
      <c r="E36" s="30">
        <v>2</v>
      </c>
      <c r="F36" s="26"/>
    </row>
    <row r="37" spans="1:14">
      <c r="B37" s="21" t="s">
        <v>44</v>
      </c>
      <c r="C37" s="32"/>
      <c r="D37" s="32"/>
      <c r="E37" s="27">
        <f>SUMIF(F38:F47,"Yes",E38:E47)</f>
        <v>0</v>
      </c>
      <c r="F37" s="33"/>
    </row>
    <row r="38" spans="1:14" ht="25.5" customHeight="1">
      <c r="B38" s="25" t="s">
        <v>42</v>
      </c>
      <c r="C38" s="97" t="s">
        <v>254</v>
      </c>
      <c r="D38" s="98"/>
      <c r="E38" s="25">
        <v>1</v>
      </c>
      <c r="F38" s="31"/>
    </row>
    <row r="39" spans="1:14" s="4" customFormat="1" ht="23.25" customHeight="1">
      <c r="B39" s="25" t="s">
        <v>45</v>
      </c>
      <c r="C39" s="97" t="s">
        <v>49</v>
      </c>
      <c r="D39" s="98"/>
      <c r="E39" s="29">
        <v>4</v>
      </c>
      <c r="F39" s="34"/>
    </row>
    <row r="40" spans="1:14" customFormat="1" ht="29.1" customHeight="1">
      <c r="A40" s="90"/>
      <c r="B40" s="25" t="s">
        <v>46</v>
      </c>
      <c r="C40" s="135" t="s">
        <v>251</v>
      </c>
      <c r="D40" s="136"/>
      <c r="E40" s="91">
        <v>1</v>
      </c>
      <c r="F40" s="92"/>
      <c r="G40" s="90"/>
      <c r="H40" s="90"/>
      <c r="I40" s="90"/>
      <c r="J40" s="90"/>
      <c r="K40" s="90"/>
      <c r="L40" s="90"/>
      <c r="M40" s="90"/>
      <c r="N40" s="90"/>
    </row>
    <row r="41" spans="1:14">
      <c r="B41" s="25" t="s">
        <v>47</v>
      </c>
      <c r="C41" s="99" t="s">
        <v>52</v>
      </c>
      <c r="D41" s="100"/>
      <c r="E41" s="25">
        <v>3</v>
      </c>
      <c r="F41" s="31"/>
    </row>
    <row r="42" spans="1:14">
      <c r="B42" s="25" t="s">
        <v>48</v>
      </c>
      <c r="C42" s="99" t="s">
        <v>54</v>
      </c>
      <c r="D42" s="100"/>
      <c r="E42" s="25">
        <v>3</v>
      </c>
      <c r="F42" s="31"/>
    </row>
    <row r="43" spans="1:14">
      <c r="B43" s="25" t="s">
        <v>50</v>
      </c>
      <c r="C43" s="144" t="s">
        <v>56</v>
      </c>
      <c r="D43" s="145"/>
      <c r="E43" s="35">
        <v>4</v>
      </c>
      <c r="F43" s="31"/>
    </row>
    <row r="44" spans="1:14" ht="29.25" customHeight="1">
      <c r="B44" s="25" t="s">
        <v>51</v>
      </c>
      <c r="C44" s="103" t="s">
        <v>58</v>
      </c>
      <c r="D44" s="104"/>
      <c r="E44" s="25">
        <v>1</v>
      </c>
      <c r="F44" s="31"/>
    </row>
    <row r="45" spans="1:14" ht="29.25" customHeight="1">
      <c r="B45" s="25" t="s">
        <v>53</v>
      </c>
      <c r="C45" s="103" t="s">
        <v>59</v>
      </c>
      <c r="D45" s="104"/>
      <c r="E45" s="25">
        <v>2</v>
      </c>
      <c r="F45" s="31"/>
    </row>
    <row r="46" spans="1:14" s="5" customFormat="1" ht="15.75" customHeight="1">
      <c r="B46" s="25" t="s">
        <v>55</v>
      </c>
      <c r="C46" s="138" t="s">
        <v>60</v>
      </c>
      <c r="D46" s="139"/>
      <c r="E46" s="30">
        <v>2</v>
      </c>
      <c r="F46" s="26"/>
      <c r="J46" s="6"/>
    </row>
    <row r="47" spans="1:14" s="5" customFormat="1" ht="15.75" customHeight="1">
      <c r="B47" s="25" t="s">
        <v>57</v>
      </c>
      <c r="C47" s="81" t="s">
        <v>255</v>
      </c>
      <c r="D47" s="82"/>
      <c r="E47" s="30">
        <v>2</v>
      </c>
      <c r="F47" s="26"/>
    </row>
    <row r="48" spans="1:14" ht="18">
      <c r="B48" s="16" t="s">
        <v>61</v>
      </c>
      <c r="C48" s="37"/>
      <c r="D48" s="18" t="s">
        <v>2</v>
      </c>
      <c r="E48" s="19">
        <f>SUM(E50,E52,E78,E85,E92)</f>
        <v>0</v>
      </c>
      <c r="F48" s="33"/>
    </row>
    <row r="49" spans="2:6">
      <c r="B49" s="72" t="s">
        <v>3</v>
      </c>
      <c r="C49" s="95" t="s">
        <v>4</v>
      </c>
      <c r="D49" s="96"/>
      <c r="E49" s="72" t="s">
        <v>5</v>
      </c>
      <c r="F49" s="73" t="s">
        <v>6</v>
      </c>
    </row>
    <row r="50" spans="2:6">
      <c r="B50" s="21" t="s">
        <v>7</v>
      </c>
      <c r="C50" s="32"/>
      <c r="D50" s="32"/>
      <c r="E50" s="27">
        <f>SUMIF(F51,"Yes",E51)</f>
        <v>0</v>
      </c>
      <c r="F50" s="33"/>
    </row>
    <row r="51" spans="2:6" ht="27.75" customHeight="1">
      <c r="B51" s="38" t="s">
        <v>62</v>
      </c>
      <c r="C51" s="97" t="s">
        <v>63</v>
      </c>
      <c r="D51" s="98"/>
      <c r="E51" s="38">
        <v>4</v>
      </c>
      <c r="F51" s="39"/>
    </row>
    <row r="52" spans="2:6">
      <c r="B52" s="21" t="s">
        <v>64</v>
      </c>
      <c r="C52" s="32"/>
      <c r="D52" s="32"/>
      <c r="E52" s="27">
        <f>SUMIF(F54:F77,"Yes",E54:E77)</f>
        <v>0</v>
      </c>
      <c r="F52" s="33"/>
    </row>
    <row r="53" spans="2:6" ht="32.1" customHeight="1">
      <c r="B53" s="116" t="s">
        <v>65</v>
      </c>
      <c r="C53" s="117"/>
      <c r="D53" s="118"/>
      <c r="E53" s="85"/>
      <c r="F53" s="40"/>
    </row>
    <row r="54" spans="2:6">
      <c r="B54" s="41" t="s">
        <v>66</v>
      </c>
      <c r="C54" s="123" t="s">
        <v>67</v>
      </c>
      <c r="D54" s="124"/>
      <c r="E54" s="41">
        <v>2</v>
      </c>
      <c r="F54" s="42"/>
    </row>
    <row r="55" spans="2:6">
      <c r="B55" s="43" t="s">
        <v>68</v>
      </c>
      <c r="C55" s="130" t="s">
        <v>69</v>
      </c>
      <c r="D55" s="131"/>
      <c r="E55" s="43">
        <v>3</v>
      </c>
      <c r="F55" s="44"/>
    </row>
    <row r="56" spans="2:6" s="5" customFormat="1">
      <c r="B56" s="30" t="s">
        <v>70</v>
      </c>
      <c r="C56" s="108" t="s">
        <v>275</v>
      </c>
      <c r="D56" s="109"/>
      <c r="E56" s="30">
        <v>4</v>
      </c>
      <c r="F56" s="26"/>
    </row>
    <row r="57" spans="2:6">
      <c r="B57" s="127" t="s">
        <v>71</v>
      </c>
      <c r="C57" s="128"/>
      <c r="D57" s="129"/>
      <c r="E57" s="85"/>
      <c r="F57" s="40"/>
    </row>
    <row r="58" spans="2:6">
      <c r="B58" s="41" t="s">
        <v>72</v>
      </c>
      <c r="C58" s="123" t="s">
        <v>73</v>
      </c>
      <c r="D58" s="124"/>
      <c r="E58" s="41">
        <v>1</v>
      </c>
      <c r="F58" s="42"/>
    </row>
    <row r="59" spans="2:6">
      <c r="B59" s="25" t="s">
        <v>74</v>
      </c>
      <c r="C59" s="99" t="s">
        <v>75</v>
      </c>
      <c r="D59" s="100"/>
      <c r="E59" s="25">
        <v>3</v>
      </c>
      <c r="F59" s="31"/>
    </row>
    <row r="60" spans="2:6">
      <c r="B60" s="25" t="s">
        <v>76</v>
      </c>
      <c r="C60" s="99" t="s">
        <v>77</v>
      </c>
      <c r="D60" s="100"/>
      <c r="E60" s="25">
        <v>1</v>
      </c>
      <c r="F60" s="31"/>
    </row>
    <row r="61" spans="2:6">
      <c r="B61" s="43" t="s">
        <v>252</v>
      </c>
      <c r="C61" s="130" t="s">
        <v>78</v>
      </c>
      <c r="D61" s="131"/>
      <c r="E61" s="43">
        <v>1</v>
      </c>
      <c r="F61" s="44"/>
    </row>
    <row r="62" spans="2:6" ht="28.5" customHeight="1">
      <c r="B62" s="134" t="s">
        <v>79</v>
      </c>
      <c r="C62" s="117"/>
      <c r="D62" s="118"/>
      <c r="E62" s="83"/>
      <c r="F62" s="84"/>
    </row>
    <row r="63" spans="2:6">
      <c r="B63" s="41" t="s">
        <v>80</v>
      </c>
      <c r="C63" s="123" t="s">
        <v>73</v>
      </c>
      <c r="D63" s="124"/>
      <c r="E63" s="41">
        <v>1</v>
      </c>
      <c r="F63" s="42"/>
    </row>
    <row r="64" spans="2:6">
      <c r="B64" s="25" t="s">
        <v>81</v>
      </c>
      <c r="C64" s="99" t="s">
        <v>82</v>
      </c>
      <c r="D64" s="100"/>
      <c r="E64" s="25">
        <v>3</v>
      </c>
      <c r="F64" s="31"/>
    </row>
    <row r="65" spans="2:6">
      <c r="B65" s="25" t="s">
        <v>83</v>
      </c>
      <c r="C65" s="99" t="s">
        <v>84</v>
      </c>
      <c r="D65" s="100"/>
      <c r="E65" s="25">
        <v>1</v>
      </c>
      <c r="F65" s="31"/>
    </row>
    <row r="66" spans="2:6">
      <c r="B66" s="43" t="s">
        <v>85</v>
      </c>
      <c r="C66" s="130" t="s">
        <v>86</v>
      </c>
      <c r="D66" s="131"/>
      <c r="E66" s="43">
        <v>1</v>
      </c>
      <c r="F66" s="44"/>
    </row>
    <row r="67" spans="2:6" ht="26.25" customHeight="1">
      <c r="B67" s="116" t="s">
        <v>276</v>
      </c>
      <c r="C67" s="117"/>
      <c r="D67" s="118"/>
      <c r="E67" s="83"/>
      <c r="F67" s="84"/>
    </row>
    <row r="68" spans="2:6">
      <c r="B68" s="41" t="s">
        <v>87</v>
      </c>
      <c r="C68" s="123" t="s">
        <v>88</v>
      </c>
      <c r="D68" s="124"/>
      <c r="E68" s="41">
        <v>1</v>
      </c>
      <c r="F68" s="42"/>
    </row>
    <row r="69" spans="2:6">
      <c r="B69" s="25" t="s">
        <v>89</v>
      </c>
      <c r="C69" s="99" t="s">
        <v>90</v>
      </c>
      <c r="D69" s="100"/>
      <c r="E69" s="25">
        <v>3</v>
      </c>
      <c r="F69" s="31"/>
    </row>
    <row r="70" spans="2:6">
      <c r="B70" s="25" t="s">
        <v>91</v>
      </c>
      <c r="C70" s="99" t="s">
        <v>92</v>
      </c>
      <c r="D70" s="100"/>
      <c r="E70" s="25">
        <v>1</v>
      </c>
      <c r="F70" s="31"/>
    </row>
    <row r="71" spans="2:6">
      <c r="B71" s="43" t="s">
        <v>93</v>
      </c>
      <c r="C71" s="130" t="s">
        <v>78</v>
      </c>
      <c r="D71" s="131"/>
      <c r="E71" s="43">
        <v>1</v>
      </c>
      <c r="F71" s="44"/>
    </row>
    <row r="72" spans="2:6" ht="26.1" customHeight="1">
      <c r="B72" s="116" t="s">
        <v>94</v>
      </c>
      <c r="C72" s="117"/>
      <c r="D72" s="118"/>
      <c r="E72" s="85"/>
      <c r="F72" s="86"/>
    </row>
    <row r="73" spans="2:6">
      <c r="B73" s="41" t="s">
        <v>95</v>
      </c>
      <c r="C73" s="123" t="s">
        <v>96</v>
      </c>
      <c r="D73" s="124"/>
      <c r="E73" s="41">
        <v>1</v>
      </c>
      <c r="F73" s="42"/>
    </row>
    <row r="74" spans="2:6">
      <c r="B74" s="25" t="s">
        <v>97</v>
      </c>
      <c r="C74" s="99" t="s">
        <v>98</v>
      </c>
      <c r="D74" s="100"/>
      <c r="E74" s="25">
        <v>2</v>
      </c>
      <c r="F74" s="31"/>
    </row>
    <row r="75" spans="2:6" s="5" customFormat="1">
      <c r="B75" s="30" t="s">
        <v>99</v>
      </c>
      <c r="C75" s="87" t="s">
        <v>100</v>
      </c>
      <c r="D75" s="88"/>
      <c r="E75" s="30">
        <v>3</v>
      </c>
      <c r="F75" s="26"/>
    </row>
    <row r="76" spans="2:6">
      <c r="B76" s="25" t="s">
        <v>101</v>
      </c>
      <c r="C76" s="99" t="s">
        <v>102</v>
      </c>
      <c r="D76" s="100"/>
      <c r="E76" s="25">
        <v>1</v>
      </c>
      <c r="F76" s="31"/>
    </row>
    <row r="77" spans="2:6">
      <c r="B77" s="43" t="s">
        <v>103</v>
      </c>
      <c r="C77" s="130" t="s">
        <v>104</v>
      </c>
      <c r="D77" s="131"/>
      <c r="E77" s="43">
        <v>3</v>
      </c>
      <c r="F77" s="44"/>
    </row>
    <row r="78" spans="2:6">
      <c r="B78" s="21" t="s">
        <v>105</v>
      </c>
      <c r="C78" s="32"/>
      <c r="D78" s="32"/>
      <c r="E78" s="27">
        <f>SUMIF(F80:F84,"Yes",E80:E84)</f>
        <v>0</v>
      </c>
      <c r="F78" s="33"/>
    </row>
    <row r="79" spans="2:6">
      <c r="B79" s="127" t="s">
        <v>106</v>
      </c>
      <c r="C79" s="128"/>
      <c r="D79" s="129"/>
      <c r="E79" s="74"/>
      <c r="F79" s="40"/>
    </row>
    <row r="80" spans="2:6">
      <c r="B80" s="41" t="s">
        <v>107</v>
      </c>
      <c r="C80" s="123" t="s">
        <v>108</v>
      </c>
      <c r="D80" s="124"/>
      <c r="E80" s="41">
        <v>4</v>
      </c>
      <c r="F80" s="42"/>
    </row>
    <row r="81" spans="2:6">
      <c r="B81" s="25" t="s">
        <v>109</v>
      </c>
      <c r="C81" s="99" t="s">
        <v>110</v>
      </c>
      <c r="D81" s="100"/>
      <c r="E81" s="25">
        <v>1</v>
      </c>
      <c r="F81" s="31"/>
    </row>
    <row r="82" spans="2:6">
      <c r="B82" s="25" t="s">
        <v>111</v>
      </c>
      <c r="C82" s="99" t="s">
        <v>112</v>
      </c>
      <c r="D82" s="100"/>
      <c r="E82" s="25">
        <v>3</v>
      </c>
      <c r="F82" s="31"/>
    </row>
    <row r="83" spans="2:6">
      <c r="B83" s="25" t="s">
        <v>113</v>
      </c>
      <c r="C83" s="99" t="s">
        <v>78</v>
      </c>
      <c r="D83" s="100"/>
      <c r="E83" s="25">
        <v>1</v>
      </c>
      <c r="F83" s="31"/>
    </row>
    <row r="84" spans="2:6" ht="30" customHeight="1">
      <c r="B84" s="43" t="s">
        <v>114</v>
      </c>
      <c r="C84" s="97" t="s">
        <v>115</v>
      </c>
      <c r="D84" s="98"/>
      <c r="E84" s="43">
        <v>3</v>
      </c>
      <c r="F84" s="44"/>
    </row>
    <row r="85" spans="2:6">
      <c r="B85" s="21" t="s">
        <v>116</v>
      </c>
      <c r="C85" s="32"/>
      <c r="D85" s="32"/>
      <c r="E85" s="27">
        <f>SUMIF(F86:F91,"Yes",E86:E91)</f>
        <v>0</v>
      </c>
      <c r="F85" s="33"/>
    </row>
    <row r="86" spans="2:6" s="5" customFormat="1">
      <c r="B86" s="30" t="s">
        <v>117</v>
      </c>
      <c r="C86" s="108" t="s">
        <v>119</v>
      </c>
      <c r="D86" s="109"/>
      <c r="E86" s="30">
        <v>2</v>
      </c>
      <c r="F86" s="26"/>
    </row>
    <row r="87" spans="2:6" s="5" customFormat="1">
      <c r="B87" s="30" t="s">
        <v>118</v>
      </c>
      <c r="C87" s="121" t="s">
        <v>121</v>
      </c>
      <c r="D87" s="122"/>
      <c r="E87" s="45">
        <v>2</v>
      </c>
      <c r="F87" s="46"/>
    </row>
    <row r="88" spans="2:6" s="5" customFormat="1">
      <c r="B88" s="30" t="s">
        <v>120</v>
      </c>
      <c r="C88" s="108" t="s">
        <v>123</v>
      </c>
      <c r="D88" s="109"/>
      <c r="E88" s="30">
        <v>1</v>
      </c>
      <c r="F88" s="46"/>
    </row>
    <row r="89" spans="2:6" s="5" customFormat="1">
      <c r="B89" s="30" t="s">
        <v>122</v>
      </c>
      <c r="C89" s="110" t="s">
        <v>125</v>
      </c>
      <c r="D89" s="111"/>
      <c r="E89" s="30">
        <v>1</v>
      </c>
      <c r="F89" s="26"/>
    </row>
    <row r="90" spans="2:6" s="5" customFormat="1" ht="24">
      <c r="B90" s="30" t="s">
        <v>124</v>
      </c>
      <c r="C90" s="47" t="s">
        <v>127</v>
      </c>
      <c r="D90" s="89"/>
      <c r="E90" s="30">
        <v>3</v>
      </c>
      <c r="F90" s="26"/>
    </row>
    <row r="91" spans="2:6" s="5" customFormat="1" ht="28.5" customHeight="1">
      <c r="B91" s="30" t="s">
        <v>126</v>
      </c>
      <c r="C91" s="114" t="s">
        <v>271</v>
      </c>
      <c r="D91" s="115"/>
      <c r="E91" s="30">
        <v>1</v>
      </c>
      <c r="F91" s="26"/>
    </row>
    <row r="92" spans="2:6">
      <c r="B92" s="21" t="s">
        <v>128</v>
      </c>
      <c r="C92" s="32"/>
      <c r="D92" s="32"/>
      <c r="E92" s="27">
        <f>SUMIF(F94:F98,"Yes",E94:E98)</f>
        <v>0</v>
      </c>
      <c r="F92" s="33"/>
    </row>
    <row r="93" spans="2:6">
      <c r="B93" s="127" t="s">
        <v>129</v>
      </c>
      <c r="C93" s="128"/>
      <c r="D93" s="129"/>
      <c r="E93" s="74"/>
      <c r="F93" s="75"/>
    </row>
    <row r="94" spans="2:6" ht="14.25" customHeight="1">
      <c r="B94" s="41" t="s">
        <v>244</v>
      </c>
      <c r="C94" s="97" t="s">
        <v>277</v>
      </c>
      <c r="D94" s="98"/>
      <c r="E94" s="41">
        <v>4</v>
      </c>
      <c r="F94" s="42"/>
    </row>
    <row r="95" spans="2:6">
      <c r="B95" s="25" t="s">
        <v>245</v>
      </c>
      <c r="C95" s="99" t="s">
        <v>130</v>
      </c>
      <c r="D95" s="100"/>
      <c r="E95" s="25">
        <v>3</v>
      </c>
      <c r="F95" s="31"/>
    </row>
    <row r="96" spans="2:6">
      <c r="B96" s="25" t="s">
        <v>246</v>
      </c>
      <c r="C96" s="99" t="s">
        <v>131</v>
      </c>
      <c r="D96" s="100"/>
      <c r="E96" s="25">
        <v>2</v>
      </c>
      <c r="F96" s="31"/>
    </row>
    <row r="97" spans="2:6" s="5" customFormat="1">
      <c r="B97" s="30" t="s">
        <v>247</v>
      </c>
      <c r="C97" s="87" t="s">
        <v>133</v>
      </c>
      <c r="D97" s="88"/>
      <c r="E97" s="30">
        <v>1</v>
      </c>
      <c r="F97" s="26"/>
    </row>
    <row r="98" spans="2:6" ht="28.5" customHeight="1">
      <c r="B98" s="30" t="s">
        <v>132</v>
      </c>
      <c r="C98" s="97" t="s">
        <v>134</v>
      </c>
      <c r="D98" s="98"/>
      <c r="E98" s="25">
        <v>1</v>
      </c>
      <c r="F98" s="31"/>
    </row>
    <row r="99" spans="2:6" ht="18">
      <c r="B99" s="16" t="s">
        <v>135</v>
      </c>
      <c r="C99" s="37"/>
      <c r="D99" s="18" t="s">
        <v>2</v>
      </c>
      <c r="E99" s="19">
        <f>SUM(E101,E106,E118,E125,E128)</f>
        <v>0</v>
      </c>
      <c r="F99" s="33"/>
    </row>
    <row r="100" spans="2:6">
      <c r="B100" s="72" t="s">
        <v>3</v>
      </c>
      <c r="C100" s="95" t="s">
        <v>4</v>
      </c>
      <c r="D100" s="96"/>
      <c r="E100" s="72" t="s">
        <v>5</v>
      </c>
      <c r="F100" s="73" t="s">
        <v>6</v>
      </c>
    </row>
    <row r="101" spans="2:6">
      <c r="B101" s="21" t="s">
        <v>7</v>
      </c>
      <c r="C101" s="32"/>
      <c r="D101" s="32"/>
      <c r="E101" s="27">
        <f>SUMIF(F102:F105,"Yes",E102:E105)</f>
        <v>0</v>
      </c>
      <c r="F101" s="33"/>
    </row>
    <row r="102" spans="2:6">
      <c r="B102" s="25" t="s">
        <v>136</v>
      </c>
      <c r="C102" s="99" t="s">
        <v>137</v>
      </c>
      <c r="D102" s="100"/>
      <c r="E102" s="25">
        <v>3</v>
      </c>
      <c r="F102" s="31"/>
    </row>
    <row r="103" spans="2:6" ht="27.75" customHeight="1">
      <c r="B103" s="25" t="s">
        <v>138</v>
      </c>
      <c r="C103" s="97" t="s">
        <v>139</v>
      </c>
      <c r="D103" s="98"/>
      <c r="E103" s="25">
        <v>3</v>
      </c>
      <c r="F103" s="31"/>
    </row>
    <row r="104" spans="2:6">
      <c r="B104" s="25" t="s">
        <v>140</v>
      </c>
      <c r="C104" s="99" t="s">
        <v>141</v>
      </c>
      <c r="D104" s="100"/>
      <c r="E104" s="25">
        <v>3</v>
      </c>
      <c r="F104" s="31"/>
    </row>
    <row r="105" spans="2:6" ht="17.25" customHeight="1">
      <c r="B105" s="25" t="s">
        <v>142</v>
      </c>
      <c r="C105" s="97" t="s">
        <v>143</v>
      </c>
      <c r="D105" s="98"/>
      <c r="E105" s="25">
        <v>1</v>
      </c>
      <c r="F105" s="31"/>
    </row>
    <row r="106" spans="2:6">
      <c r="B106" s="21" t="s">
        <v>144</v>
      </c>
      <c r="C106" s="32"/>
      <c r="D106" s="32"/>
      <c r="E106" s="27">
        <f>SUMIF(F107:F117,"Yes",E107:E117)</f>
        <v>0</v>
      </c>
      <c r="F106" s="33"/>
    </row>
    <row r="107" spans="2:6" ht="27" customHeight="1">
      <c r="B107" s="25" t="s">
        <v>145</v>
      </c>
      <c r="C107" s="97" t="s">
        <v>146</v>
      </c>
      <c r="D107" s="98"/>
      <c r="E107" s="25">
        <v>3</v>
      </c>
      <c r="F107" s="31"/>
    </row>
    <row r="108" spans="2:6" ht="14.25" customHeight="1">
      <c r="B108" s="25" t="s">
        <v>147</v>
      </c>
      <c r="C108" s="97" t="s">
        <v>256</v>
      </c>
      <c r="D108" s="98"/>
      <c r="E108" s="25">
        <v>1</v>
      </c>
      <c r="F108" s="31"/>
    </row>
    <row r="109" spans="2:6" ht="27.75" customHeight="1">
      <c r="B109" s="25" t="s">
        <v>148</v>
      </c>
      <c r="C109" s="97" t="s">
        <v>257</v>
      </c>
      <c r="D109" s="98"/>
      <c r="E109" s="25">
        <v>2</v>
      </c>
      <c r="F109" s="31"/>
    </row>
    <row r="110" spans="2:6" ht="31.5" customHeight="1">
      <c r="B110" s="25" t="s">
        <v>149</v>
      </c>
      <c r="C110" s="97" t="s">
        <v>150</v>
      </c>
      <c r="D110" s="98"/>
      <c r="E110" s="25">
        <v>1</v>
      </c>
      <c r="F110" s="31"/>
    </row>
    <row r="111" spans="2:6" ht="31.5" customHeight="1">
      <c r="B111" s="25" t="s">
        <v>151</v>
      </c>
      <c r="C111" s="97" t="s">
        <v>152</v>
      </c>
      <c r="D111" s="98"/>
      <c r="E111" s="25">
        <v>4</v>
      </c>
      <c r="F111" s="31"/>
    </row>
    <row r="112" spans="2:6" s="5" customFormat="1">
      <c r="B112" s="36" t="s">
        <v>153</v>
      </c>
      <c r="C112" s="105" t="s">
        <v>154</v>
      </c>
      <c r="D112" s="106"/>
      <c r="E112" s="36">
        <v>4</v>
      </c>
      <c r="F112" s="26"/>
    </row>
    <row r="113" spans="2:6" s="3" customFormat="1" ht="15" customHeight="1">
      <c r="B113" s="119" t="s">
        <v>155</v>
      </c>
      <c r="C113" s="120"/>
      <c r="D113" s="49"/>
      <c r="E113" s="48"/>
      <c r="F113" s="49"/>
    </row>
    <row r="114" spans="2:6" s="3" customFormat="1" ht="29.25" customHeight="1">
      <c r="B114" s="50" t="s">
        <v>156</v>
      </c>
      <c r="C114" s="101" t="s">
        <v>157</v>
      </c>
      <c r="D114" s="102"/>
      <c r="E114" s="50">
        <v>4</v>
      </c>
      <c r="F114" s="51"/>
    </row>
    <row r="115" spans="2:6" s="3" customFormat="1" ht="28.5" customHeight="1">
      <c r="B115" s="50" t="s">
        <v>158</v>
      </c>
      <c r="C115" s="101" t="s">
        <v>159</v>
      </c>
      <c r="D115" s="102"/>
      <c r="E115" s="50">
        <v>3</v>
      </c>
      <c r="F115" s="51"/>
    </row>
    <row r="116" spans="2:6" ht="13.5" customHeight="1">
      <c r="B116" s="35" t="s">
        <v>160</v>
      </c>
      <c r="C116" s="103" t="s">
        <v>258</v>
      </c>
      <c r="D116" s="104"/>
      <c r="E116" s="35">
        <v>3</v>
      </c>
      <c r="F116" s="31"/>
    </row>
    <row r="117" spans="2:6" ht="28.5" customHeight="1">
      <c r="B117" s="52" t="s">
        <v>161</v>
      </c>
      <c r="C117" s="103" t="s">
        <v>162</v>
      </c>
      <c r="D117" s="104"/>
      <c r="E117" s="52">
        <v>1</v>
      </c>
      <c r="F117" s="44"/>
    </row>
    <row r="118" spans="2:6">
      <c r="B118" s="21" t="s">
        <v>163</v>
      </c>
      <c r="C118" s="32"/>
      <c r="D118" s="32"/>
      <c r="E118" s="27">
        <f>SUMIF(F120:F124,"Yes",E120:E124)+IF(F119="Yes",D119)</f>
        <v>0</v>
      </c>
      <c r="F118" s="33"/>
    </row>
    <row r="119" spans="2:6">
      <c r="B119" s="53" t="s">
        <v>164</v>
      </c>
      <c r="C119" s="54" t="s">
        <v>165</v>
      </c>
      <c r="D119" s="55"/>
      <c r="E119" s="41" t="s">
        <v>166</v>
      </c>
      <c r="F119" s="31" t="s">
        <v>167</v>
      </c>
    </row>
    <row r="120" spans="2:6">
      <c r="B120" s="35" t="s">
        <v>168</v>
      </c>
      <c r="C120" s="99" t="s">
        <v>169</v>
      </c>
      <c r="D120" s="100"/>
      <c r="E120" s="25">
        <v>1</v>
      </c>
      <c r="F120" s="31"/>
    </row>
    <row r="121" spans="2:6" ht="26.25" customHeight="1">
      <c r="B121" s="35" t="s">
        <v>170</v>
      </c>
      <c r="C121" s="97" t="s">
        <v>171</v>
      </c>
      <c r="D121" s="98"/>
      <c r="E121" s="25">
        <v>4</v>
      </c>
      <c r="F121" s="31"/>
    </row>
    <row r="122" spans="2:6" ht="25.5" customHeight="1">
      <c r="B122" s="35" t="s">
        <v>172</v>
      </c>
      <c r="C122" s="97" t="s">
        <v>173</v>
      </c>
      <c r="D122" s="98"/>
      <c r="E122" s="25">
        <v>2</v>
      </c>
      <c r="F122" s="31"/>
    </row>
    <row r="123" spans="2:6" ht="36.75" customHeight="1">
      <c r="B123" s="35" t="s">
        <v>174</v>
      </c>
      <c r="C123" s="97" t="s">
        <v>175</v>
      </c>
      <c r="D123" s="98"/>
      <c r="E123" s="25">
        <v>3</v>
      </c>
      <c r="F123" s="31"/>
    </row>
    <row r="124" spans="2:6">
      <c r="B124" s="52" t="s">
        <v>176</v>
      </c>
      <c r="C124" s="130" t="s">
        <v>178</v>
      </c>
      <c r="D124" s="131"/>
      <c r="E124" s="43">
        <v>3</v>
      </c>
      <c r="F124" s="31"/>
    </row>
    <row r="125" spans="2:6">
      <c r="B125" s="21" t="s">
        <v>179</v>
      </c>
      <c r="C125" s="32"/>
      <c r="D125" s="32"/>
      <c r="E125" s="27">
        <f>SUMIF(F126:F127,"Yes",E126:E127)</f>
        <v>0</v>
      </c>
      <c r="F125" s="33"/>
    </row>
    <row r="126" spans="2:6" ht="26.25" customHeight="1">
      <c r="B126" s="35" t="s">
        <v>177</v>
      </c>
      <c r="C126" s="97" t="s">
        <v>181</v>
      </c>
      <c r="D126" s="98"/>
      <c r="E126" s="35">
        <v>3</v>
      </c>
      <c r="F126" s="31"/>
    </row>
    <row r="127" spans="2:6" ht="30.75" customHeight="1">
      <c r="B127" s="52" t="s">
        <v>180</v>
      </c>
      <c r="C127" s="97" t="s">
        <v>183</v>
      </c>
      <c r="D127" s="98"/>
      <c r="E127" s="52">
        <v>3</v>
      </c>
      <c r="F127" s="44"/>
    </row>
    <row r="128" spans="2:6">
      <c r="B128" s="21" t="s">
        <v>184</v>
      </c>
      <c r="C128" s="32"/>
      <c r="D128" s="32"/>
      <c r="E128" s="27">
        <f>SUMIF(F129:F130,"Yes",E129:E130)</f>
        <v>0</v>
      </c>
      <c r="F128" s="33"/>
    </row>
    <row r="129" spans="2:6" ht="33.75" customHeight="1">
      <c r="B129" s="35" t="s">
        <v>182</v>
      </c>
      <c r="C129" s="103" t="s">
        <v>186</v>
      </c>
      <c r="D129" s="104"/>
      <c r="E129" s="25">
        <v>3</v>
      </c>
      <c r="F129" s="31"/>
    </row>
    <row r="130" spans="2:6" ht="33.75" customHeight="1">
      <c r="B130" s="35" t="s">
        <v>185</v>
      </c>
      <c r="C130" s="132" t="s">
        <v>187</v>
      </c>
      <c r="D130" s="133"/>
      <c r="E130" s="25">
        <v>4</v>
      </c>
      <c r="F130" s="31"/>
    </row>
    <row r="131" spans="2:6" ht="18">
      <c r="B131" s="16" t="s">
        <v>188</v>
      </c>
      <c r="C131" s="37"/>
      <c r="D131" s="18" t="s">
        <v>2</v>
      </c>
      <c r="E131" s="19">
        <f>SUM(E133)</f>
        <v>0</v>
      </c>
      <c r="F131" s="28"/>
    </row>
    <row r="132" spans="2:6">
      <c r="B132" s="72" t="s">
        <v>3</v>
      </c>
      <c r="C132" s="125" t="s">
        <v>4</v>
      </c>
      <c r="D132" s="125"/>
      <c r="E132" s="72" t="s">
        <v>5</v>
      </c>
      <c r="F132" s="73" t="s">
        <v>6</v>
      </c>
    </row>
    <row r="133" spans="2:6">
      <c r="B133" s="21" t="s">
        <v>7</v>
      </c>
      <c r="C133" s="32"/>
      <c r="D133" s="32"/>
      <c r="E133" s="27">
        <f>SUMIF(F134:F136,"Yes",E134:E136)</f>
        <v>0</v>
      </c>
      <c r="F133" s="33"/>
    </row>
    <row r="134" spans="2:6" ht="31.5" customHeight="1">
      <c r="B134" s="41" t="s">
        <v>189</v>
      </c>
      <c r="C134" s="97" t="s">
        <v>190</v>
      </c>
      <c r="D134" s="98"/>
      <c r="E134" s="41">
        <v>2</v>
      </c>
      <c r="F134" s="42"/>
    </row>
    <row r="135" spans="2:6" ht="27.75" customHeight="1">
      <c r="B135" s="25" t="s">
        <v>191</v>
      </c>
      <c r="C135" s="97" t="s">
        <v>192</v>
      </c>
      <c r="D135" s="98"/>
      <c r="E135" s="25">
        <v>1</v>
      </c>
      <c r="F135" s="31"/>
    </row>
    <row r="136" spans="2:6" s="3" customFormat="1" ht="28.5" customHeight="1">
      <c r="B136" s="56" t="s">
        <v>193</v>
      </c>
      <c r="C136" s="126" t="s">
        <v>194</v>
      </c>
      <c r="D136" s="113"/>
      <c r="E136" s="56">
        <v>1</v>
      </c>
      <c r="F136" s="51"/>
    </row>
    <row r="137" spans="2:6" ht="18" customHeight="1">
      <c r="B137" s="57" t="s">
        <v>195</v>
      </c>
      <c r="C137" s="57"/>
      <c r="D137" s="58"/>
      <c r="E137" s="58"/>
      <c r="F137" s="59"/>
    </row>
    <row r="138" spans="2:6" ht="18" customHeight="1">
      <c r="B138" s="60" t="s">
        <v>196</v>
      </c>
      <c r="C138" s="61"/>
      <c r="D138" s="62" t="s">
        <v>2</v>
      </c>
      <c r="E138" s="63">
        <f>SUM(E140)</f>
        <v>0</v>
      </c>
      <c r="F138" s="64"/>
    </row>
    <row r="139" spans="2:6">
      <c r="B139" s="72" t="s">
        <v>3</v>
      </c>
      <c r="C139" s="95" t="s">
        <v>4</v>
      </c>
      <c r="D139" s="96"/>
      <c r="E139" s="72" t="s">
        <v>5</v>
      </c>
      <c r="F139" s="73" t="s">
        <v>6</v>
      </c>
    </row>
    <row r="140" spans="2:6">
      <c r="B140" s="21" t="s">
        <v>7</v>
      </c>
      <c r="C140" s="32"/>
      <c r="D140" s="32"/>
      <c r="E140" s="27">
        <f>SUMIF(F142:F147,"Yes",E142:E147)</f>
        <v>0</v>
      </c>
      <c r="F140" s="33"/>
    </row>
    <row r="141" spans="2:6">
      <c r="B141" s="127" t="s">
        <v>197</v>
      </c>
      <c r="C141" s="128"/>
      <c r="D141" s="129"/>
      <c r="E141" s="85"/>
      <c r="F141" s="40"/>
    </row>
    <row r="142" spans="2:6">
      <c r="B142" s="41" t="s">
        <v>198</v>
      </c>
      <c r="C142" s="123" t="s">
        <v>199</v>
      </c>
      <c r="D142" s="124"/>
      <c r="E142" s="41">
        <v>1</v>
      </c>
      <c r="F142" s="31"/>
    </row>
    <row r="143" spans="2:6">
      <c r="B143" s="25" t="s">
        <v>200</v>
      </c>
      <c r="C143" s="99" t="s">
        <v>201</v>
      </c>
      <c r="D143" s="100"/>
      <c r="E143" s="25">
        <v>2</v>
      </c>
      <c r="F143" s="31"/>
    </row>
    <row r="144" spans="2:6">
      <c r="B144" s="127" t="s">
        <v>202</v>
      </c>
      <c r="C144" s="128"/>
      <c r="D144" s="129"/>
      <c r="E144" s="85"/>
      <c r="F144" s="65"/>
    </row>
    <row r="145" spans="2:6">
      <c r="B145" s="25" t="s">
        <v>203</v>
      </c>
      <c r="C145" s="99" t="s">
        <v>204</v>
      </c>
      <c r="D145" s="100"/>
      <c r="E145" s="25">
        <v>1</v>
      </c>
      <c r="F145" s="31"/>
    </row>
    <row r="146" spans="2:6">
      <c r="B146" s="25" t="s">
        <v>205</v>
      </c>
      <c r="C146" s="99" t="s">
        <v>206</v>
      </c>
      <c r="D146" s="100"/>
      <c r="E146" s="25">
        <v>3</v>
      </c>
      <c r="F146" s="31"/>
    </row>
    <row r="147" spans="2:6">
      <c r="B147" s="25" t="s">
        <v>207</v>
      </c>
      <c r="C147" s="99" t="s">
        <v>272</v>
      </c>
      <c r="D147" s="100"/>
      <c r="E147" s="25">
        <v>3</v>
      </c>
      <c r="F147" s="31"/>
    </row>
    <row r="148" spans="2:6" ht="18">
      <c r="B148" s="16" t="s">
        <v>208</v>
      </c>
      <c r="C148" s="66"/>
      <c r="D148" s="18" t="s">
        <v>2</v>
      </c>
      <c r="E148" s="19">
        <f>SUM(E150,E158)</f>
        <v>0</v>
      </c>
      <c r="F148" s="28"/>
    </row>
    <row r="149" spans="2:6">
      <c r="B149" s="72" t="s">
        <v>3</v>
      </c>
      <c r="C149" s="95" t="s">
        <v>4</v>
      </c>
      <c r="D149" s="96"/>
      <c r="E149" s="72" t="s">
        <v>5</v>
      </c>
      <c r="F149" s="73" t="s">
        <v>6</v>
      </c>
    </row>
    <row r="150" spans="2:6">
      <c r="B150" s="21" t="s">
        <v>209</v>
      </c>
      <c r="C150" s="32"/>
      <c r="D150" s="32"/>
      <c r="E150" s="27">
        <f>SUMIF(F151:F157,"Yes",E151:E157)</f>
        <v>0</v>
      </c>
      <c r="F150" s="33"/>
    </row>
    <row r="151" spans="2:6" s="4" customFormat="1" ht="51" customHeight="1">
      <c r="B151" s="29" t="s">
        <v>210</v>
      </c>
      <c r="C151" s="103" t="s">
        <v>278</v>
      </c>
      <c r="D151" s="104"/>
      <c r="E151" s="29">
        <v>2</v>
      </c>
      <c r="F151" s="34"/>
    </row>
    <row r="152" spans="2:6" ht="25.5" customHeight="1">
      <c r="B152" s="25" t="s">
        <v>211</v>
      </c>
      <c r="C152" s="97" t="s">
        <v>212</v>
      </c>
      <c r="D152" s="98"/>
      <c r="E152" s="25">
        <v>2</v>
      </c>
      <c r="F152" s="31"/>
    </row>
    <row r="153" spans="2:6" ht="14.1" customHeight="1">
      <c r="B153" s="116" t="s">
        <v>213</v>
      </c>
      <c r="C153" s="117"/>
      <c r="D153" s="68"/>
      <c r="E153" s="67"/>
      <c r="F153" s="68"/>
    </row>
    <row r="154" spans="2:6" s="3" customFormat="1" ht="15.75" customHeight="1">
      <c r="B154" s="56" t="s">
        <v>214</v>
      </c>
      <c r="C154" s="142" t="s">
        <v>215</v>
      </c>
      <c r="D154" s="143"/>
      <c r="E154" s="56">
        <v>4</v>
      </c>
      <c r="F154" s="51"/>
    </row>
    <row r="155" spans="2:6" s="3" customFormat="1" ht="27.75" customHeight="1">
      <c r="B155" s="56" t="s">
        <v>216</v>
      </c>
      <c r="C155" s="79" t="s">
        <v>217</v>
      </c>
      <c r="D155" s="80"/>
      <c r="E155" s="56">
        <v>3</v>
      </c>
      <c r="F155" s="51"/>
    </row>
    <row r="156" spans="2:6" ht="39" customHeight="1">
      <c r="B156" s="25" t="s">
        <v>218</v>
      </c>
      <c r="C156" s="97" t="s">
        <v>260</v>
      </c>
      <c r="D156" s="98"/>
      <c r="E156" s="25">
        <v>1</v>
      </c>
      <c r="F156" s="31"/>
    </row>
    <row r="157" spans="2:6" ht="28.5" customHeight="1">
      <c r="B157" s="25" t="s">
        <v>219</v>
      </c>
      <c r="C157" s="97" t="s">
        <v>220</v>
      </c>
      <c r="D157" s="98"/>
      <c r="E157" s="25">
        <v>4</v>
      </c>
      <c r="F157" s="31"/>
    </row>
    <row r="158" spans="2:6" s="5" customFormat="1">
      <c r="B158" s="21" t="s">
        <v>221</v>
      </c>
      <c r="C158" s="22"/>
      <c r="D158" s="22"/>
      <c r="E158" s="27">
        <f>SUMIF(F159:F159,"Yes",E159:E159)</f>
        <v>0</v>
      </c>
      <c r="F158" s="28"/>
    </row>
    <row r="159" spans="2:6" s="5" customFormat="1" ht="18.75" customHeight="1">
      <c r="B159" s="30" t="s">
        <v>259</v>
      </c>
      <c r="C159" s="114" t="s">
        <v>249</v>
      </c>
      <c r="D159" s="115"/>
      <c r="E159" s="30">
        <v>2</v>
      </c>
      <c r="F159" s="26"/>
    </row>
    <row r="160" spans="2:6" ht="18">
      <c r="B160" s="16" t="s">
        <v>222</v>
      </c>
      <c r="C160" s="66"/>
      <c r="D160" s="18" t="s">
        <v>2</v>
      </c>
      <c r="E160" s="69">
        <f>SUM(E162)</f>
        <v>0</v>
      </c>
      <c r="F160" s="28"/>
    </row>
    <row r="161" spans="2:6">
      <c r="B161" s="72" t="s">
        <v>3</v>
      </c>
      <c r="C161" s="95" t="s">
        <v>4</v>
      </c>
      <c r="D161" s="96"/>
      <c r="E161" s="72" t="s">
        <v>5</v>
      </c>
      <c r="F161" s="73" t="s">
        <v>6</v>
      </c>
    </row>
    <row r="162" spans="2:6">
      <c r="B162" s="21" t="s">
        <v>7</v>
      </c>
      <c r="C162" s="32"/>
      <c r="D162" s="32"/>
      <c r="E162" s="27">
        <f>SUMIF(F163:F173,"Yes",E163:E173)</f>
        <v>0</v>
      </c>
      <c r="F162" s="33"/>
    </row>
    <row r="163" spans="2:6">
      <c r="B163" s="25" t="s">
        <v>223</v>
      </c>
      <c r="C163" s="99" t="s">
        <v>224</v>
      </c>
      <c r="D163" s="100"/>
      <c r="E163" s="25">
        <v>4</v>
      </c>
      <c r="F163" s="31"/>
    </row>
    <row r="164" spans="2:6">
      <c r="B164" s="25" t="s">
        <v>225</v>
      </c>
      <c r="C164" s="99" t="s">
        <v>226</v>
      </c>
      <c r="D164" s="100"/>
      <c r="E164" s="25">
        <v>4</v>
      </c>
      <c r="F164" s="31"/>
    </row>
    <row r="165" spans="2:6" s="4" customFormat="1" ht="23.25" customHeight="1">
      <c r="B165" s="25" t="s">
        <v>227</v>
      </c>
      <c r="C165" s="97" t="s">
        <v>228</v>
      </c>
      <c r="D165" s="98"/>
      <c r="E165" s="29">
        <v>1</v>
      </c>
      <c r="F165" s="34"/>
    </row>
    <row r="166" spans="2:6" ht="29.25" customHeight="1">
      <c r="B166" s="25" t="s">
        <v>229</v>
      </c>
      <c r="C166" s="97" t="s">
        <v>230</v>
      </c>
      <c r="D166" s="98"/>
      <c r="E166" s="25">
        <v>1</v>
      </c>
      <c r="F166" s="31"/>
    </row>
    <row r="167" spans="2:6">
      <c r="B167" s="25" t="s">
        <v>231</v>
      </c>
      <c r="C167" s="99" t="s">
        <v>232</v>
      </c>
      <c r="D167" s="100"/>
      <c r="E167" s="25">
        <v>2</v>
      </c>
      <c r="F167" s="31"/>
    </row>
    <row r="168" spans="2:6" ht="27.75" customHeight="1">
      <c r="B168" s="25" t="s">
        <v>233</v>
      </c>
      <c r="C168" s="97" t="s">
        <v>234</v>
      </c>
      <c r="D168" s="98"/>
      <c r="E168" s="25">
        <v>2</v>
      </c>
      <c r="F168" s="31"/>
    </row>
    <row r="169" spans="2:6">
      <c r="B169" s="25" t="s">
        <v>235</v>
      </c>
      <c r="C169" s="99" t="s">
        <v>236</v>
      </c>
      <c r="D169" s="100"/>
      <c r="E169" s="25">
        <v>1</v>
      </c>
      <c r="F169" s="31"/>
    </row>
    <row r="170" spans="2:6" s="4" customFormat="1" ht="24" customHeight="1">
      <c r="B170" s="25" t="s">
        <v>237</v>
      </c>
      <c r="C170" s="112" t="s">
        <v>261</v>
      </c>
      <c r="D170" s="113"/>
      <c r="E170" s="29">
        <v>4</v>
      </c>
      <c r="F170" s="34"/>
    </row>
    <row r="171" spans="2:6" s="7" customFormat="1" ht="27" customHeight="1">
      <c r="B171" s="25" t="s">
        <v>238</v>
      </c>
      <c r="C171" s="112" t="s">
        <v>239</v>
      </c>
      <c r="D171" s="113"/>
      <c r="E171" s="70">
        <v>2</v>
      </c>
      <c r="F171" s="71"/>
    </row>
    <row r="172" spans="2:6" s="4" customFormat="1" ht="49.5" customHeight="1">
      <c r="B172" s="25" t="s">
        <v>240</v>
      </c>
      <c r="C172" s="97" t="s">
        <v>241</v>
      </c>
      <c r="D172" s="98"/>
      <c r="E172" s="29">
        <v>2</v>
      </c>
      <c r="F172" s="34"/>
    </row>
    <row r="173" spans="2:6" s="4" customFormat="1" ht="37.5" customHeight="1">
      <c r="B173" s="25" t="s">
        <v>242</v>
      </c>
      <c r="C173" s="97" t="s">
        <v>279</v>
      </c>
      <c r="D173" s="107"/>
      <c r="E173" s="29" t="s">
        <v>243</v>
      </c>
      <c r="F173" s="34"/>
    </row>
    <row r="174" spans="2:6">
      <c r="B174" s="4"/>
      <c r="C174" s="4"/>
      <c r="D174" s="4"/>
      <c r="E174" s="4"/>
    </row>
    <row r="175" spans="2:6">
      <c r="B175" s="4"/>
      <c r="C175" s="4"/>
      <c r="D175" s="4"/>
      <c r="E175" s="4"/>
    </row>
    <row r="176" spans="2:6">
      <c r="B176" s="4"/>
      <c r="C176" s="4"/>
      <c r="D176" s="4"/>
      <c r="E176" s="4"/>
    </row>
    <row r="177" spans="2:5">
      <c r="B177" s="4"/>
      <c r="C177" s="4"/>
      <c r="D177" s="4"/>
      <c r="E177" s="4"/>
    </row>
    <row r="178" spans="2:5">
      <c r="B178" s="4"/>
      <c r="C178" s="4"/>
      <c r="D178" s="4"/>
      <c r="E178" s="4"/>
    </row>
  </sheetData>
  <customSheetViews>
    <customSheetView guid="{6FB01C10-184F-4EC9-B31E-D14DDEDFD40D}" showGridLines="0">
      <selection activeCell="F17" sqref="F17"/>
      <rowBreaks count="6" manualBreakCount="6">
        <brk id="46" max="16383" man="1"/>
        <brk id="78" max="16383" man="1"/>
        <brk id="118" max="16383" man="1"/>
        <brk id="148" max="16383" man="1"/>
        <brk id="183" max="5" man="1"/>
        <brk id="212" max="16383" man="1"/>
      </rowBreaks>
      <pageMargins left="0.7" right="0.7" top="0.75" bottom="0.75" header="0.3" footer="0.3"/>
      <pageSetup scale="99" orientation="portrait"/>
    </customSheetView>
    <customSheetView guid="{8FF208B4-7F65-4938-B9CF-B5E18555C465}" showGridLines="0">
      <selection activeCell="F228" sqref="A1:F228"/>
      <rowBreaks count="6" manualBreakCount="6">
        <brk id="46" max="16383" man="1"/>
        <brk id="78" max="16383" man="1"/>
        <brk id="118" max="16383" man="1"/>
        <brk id="148" max="16383" man="1"/>
        <brk id="183" max="5" man="1"/>
        <brk id="212" max="16383" man="1"/>
      </rowBreaks>
      <pageMargins left="0.7" right="0.7" top="0.75" bottom="0.75" header="0.3" footer="0.3"/>
      <pageSetup scale="99" orientation="portrait"/>
    </customSheetView>
  </customSheetViews>
  <mergeCells count="133">
    <mergeCell ref="C8:D8"/>
    <mergeCell ref="C10:D10"/>
    <mergeCell ref="C11:D11"/>
    <mergeCell ref="A2:F2"/>
    <mergeCell ref="C13:D13"/>
    <mergeCell ref="C14:D14"/>
    <mergeCell ref="C19:D19"/>
    <mergeCell ref="C20:D20"/>
    <mergeCell ref="C171:D171"/>
    <mergeCell ref="C154:D154"/>
    <mergeCell ref="C29:D29"/>
    <mergeCell ref="C30:D30"/>
    <mergeCell ref="C32:D32"/>
    <mergeCell ref="C38:D38"/>
    <mergeCell ref="C39:D39"/>
    <mergeCell ref="C41:D41"/>
    <mergeCell ref="C42:D42"/>
    <mergeCell ref="C43:D43"/>
    <mergeCell ref="C54:D54"/>
    <mergeCell ref="C55:D55"/>
    <mergeCell ref="C58:D58"/>
    <mergeCell ref="C59:D59"/>
    <mergeCell ref="C44:D44"/>
    <mergeCell ref="C45:D45"/>
    <mergeCell ref="C46:D46"/>
    <mergeCell ref="C49:D49"/>
    <mergeCell ref="C51:D51"/>
    <mergeCell ref="B53:D53"/>
    <mergeCell ref="B57:D57"/>
    <mergeCell ref="C66:D66"/>
    <mergeCell ref="C68:D68"/>
    <mergeCell ref="C69:D69"/>
    <mergeCell ref="C27:D27"/>
    <mergeCell ref="C28:D28"/>
    <mergeCell ref="C25:D25"/>
    <mergeCell ref="C40:D40"/>
    <mergeCell ref="B31:C31"/>
    <mergeCell ref="C24:D24"/>
    <mergeCell ref="C36:D36"/>
    <mergeCell ref="C33:D33"/>
    <mergeCell ref="C15:D15"/>
    <mergeCell ref="C35:D35"/>
    <mergeCell ref="C16:D16"/>
    <mergeCell ref="C17:D17"/>
    <mergeCell ref="C18:D18"/>
    <mergeCell ref="C23:D23"/>
    <mergeCell ref="B22:D22"/>
    <mergeCell ref="C70:D70"/>
    <mergeCell ref="C71:D71"/>
    <mergeCell ref="C60:D60"/>
    <mergeCell ref="C61:D61"/>
    <mergeCell ref="C63:D63"/>
    <mergeCell ref="C64:D64"/>
    <mergeCell ref="C65:D65"/>
    <mergeCell ref="B62:D62"/>
    <mergeCell ref="B67:D67"/>
    <mergeCell ref="C80:D80"/>
    <mergeCell ref="C81:D81"/>
    <mergeCell ref="C82:D82"/>
    <mergeCell ref="C83:D83"/>
    <mergeCell ref="C84:D84"/>
    <mergeCell ref="C91:D91"/>
    <mergeCell ref="B93:D93"/>
    <mergeCell ref="C73:D73"/>
    <mergeCell ref="C74:D74"/>
    <mergeCell ref="C76:D76"/>
    <mergeCell ref="C77:D77"/>
    <mergeCell ref="B79:D79"/>
    <mergeCell ref="C147:D147"/>
    <mergeCell ref="C149:D149"/>
    <mergeCell ref="C151:D151"/>
    <mergeCell ref="C152:D152"/>
    <mergeCell ref="C86:D86"/>
    <mergeCell ref="C87:D87"/>
    <mergeCell ref="C94:D94"/>
    <mergeCell ref="C95:D95"/>
    <mergeCell ref="C96:D96"/>
    <mergeCell ref="C142:D142"/>
    <mergeCell ref="C143:D143"/>
    <mergeCell ref="C145:D145"/>
    <mergeCell ref="C129:D129"/>
    <mergeCell ref="C132:D132"/>
    <mergeCell ref="C134:D134"/>
    <mergeCell ref="C135:D135"/>
    <mergeCell ref="C136:D136"/>
    <mergeCell ref="B141:D141"/>
    <mergeCell ref="B144:D144"/>
    <mergeCell ref="C123:D123"/>
    <mergeCell ref="C124:D124"/>
    <mergeCell ref="C126:D126"/>
    <mergeCell ref="C127:D127"/>
    <mergeCell ref="C130:D130"/>
    <mergeCell ref="C172:D172"/>
    <mergeCell ref="C173:D173"/>
    <mergeCell ref="C56:D56"/>
    <mergeCell ref="C88:D88"/>
    <mergeCell ref="C98:D98"/>
    <mergeCell ref="C89:D89"/>
    <mergeCell ref="C167:D167"/>
    <mergeCell ref="C168:D168"/>
    <mergeCell ref="C169:D169"/>
    <mergeCell ref="C170:D170"/>
    <mergeCell ref="C161:D161"/>
    <mergeCell ref="C163:D163"/>
    <mergeCell ref="C164:D164"/>
    <mergeCell ref="C165:D165"/>
    <mergeCell ref="C166:D166"/>
    <mergeCell ref="C157:D157"/>
    <mergeCell ref="C159:D159"/>
    <mergeCell ref="C146:D146"/>
    <mergeCell ref="B72:D72"/>
    <mergeCell ref="B153:C153"/>
    <mergeCell ref="B113:C113"/>
    <mergeCell ref="C156:D156"/>
    <mergeCell ref="C139:D139"/>
    <mergeCell ref="C100:D100"/>
    <mergeCell ref="C122:D122"/>
    <mergeCell ref="C102:D102"/>
    <mergeCell ref="C103:D103"/>
    <mergeCell ref="C104:D104"/>
    <mergeCell ref="C105:D105"/>
    <mergeCell ref="C114:D114"/>
    <mergeCell ref="C116:D116"/>
    <mergeCell ref="C117:D117"/>
    <mergeCell ref="C120:D120"/>
    <mergeCell ref="C121:D121"/>
    <mergeCell ref="C107:D107"/>
    <mergeCell ref="C108:D108"/>
    <mergeCell ref="C109:D109"/>
    <mergeCell ref="C110:D110"/>
    <mergeCell ref="C111:D111"/>
    <mergeCell ref="C112:D112"/>
    <mergeCell ref="C115:D115"/>
  </mergeCells>
  <phoneticPr fontId="43" type="noConversion"/>
  <conditionalFormatting sqref="D119">
    <cfRule type="cellIs" dxfId="3" priority="7" operator="equal">
      <formula>""</formula>
    </cfRule>
  </conditionalFormatting>
  <conditionalFormatting sqref="F159 F145:F147 F142:F143 F151:F152 F154:F157 F134:F136 F126:F127 F102:F105 F80:F84 F73:F77 F68:F71 F63:F66 F58:F61 F54:F56 F51 F114:F117 F35:F36 F23:F25 F32:F33 F107:F112 F94:F98 F10:F11 F129:F130 F86:F91 F119:F124 F27:F30 F41:F47 F38:F39 F13:F20 F163:F173">
    <cfRule type="cellIs" dxfId="2" priority="8" operator="equal">
      <formula>""</formula>
    </cfRule>
    <cfRule type="cellIs" dxfId="1" priority="9" operator="equal">
      <formula>"Yes"</formula>
    </cfRule>
    <cfRule type="cellIs" dxfId="0" priority="10" operator="equal">
      <formula>"No"</formula>
    </cfRule>
  </conditionalFormatting>
  <dataValidations count="1">
    <dataValidation type="list" allowBlank="1" showInputMessage="1" showErrorMessage="1" sqref="F134:F136 F107:F112 F102:F105 F32:F33 F23:F25 F114:F117 F126:F127 F94:F98 F73:F77 F63:F66 F54:F56 F35:F36 F51 F58:F61 F68:F71 F80:F84 F10:F11 F154:F157 F151:F152 F142:F143 F159 F145:F147 F129:F130 F86:F91 F119:F124 F27:F30 F41:F47 F38:F39 F13:F20 F163:F173">
      <formula1>"Yes, No"</formula1>
    </dataValidation>
  </dataValidations>
  <pageMargins left="0.2" right="0.2" top="0.2" bottom="0.2" header="0" footer="0"/>
  <pageSetup scale="99" orientation="portrait" r:id="rId1"/>
  <rowBreaks count="5" manualBreakCount="5">
    <brk id="33" max="16383" man="1"/>
    <brk id="71" max="16383" man="1"/>
    <brk id="98" max="5" man="1"/>
    <brk id="130" max="5" man="1"/>
    <brk id="159"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akrein</dc:creator>
  <cp:lastModifiedBy>Kayla Kutter</cp:lastModifiedBy>
  <cp:revision/>
  <cp:lastPrinted>2015-11-17T14:37:44Z</cp:lastPrinted>
  <dcterms:created xsi:type="dcterms:W3CDTF">2013-12-16T19:32:15Z</dcterms:created>
  <dcterms:modified xsi:type="dcterms:W3CDTF">2019-12-11T20:27:09Z</dcterms:modified>
</cp:coreProperties>
</file>