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Degrees\"/>
    </mc:Choice>
  </mc:AlternateContent>
  <bookViews>
    <workbookView xWindow="0" yWindow="0" windowWidth="28800" windowHeight="12000"/>
  </bookViews>
  <sheets>
    <sheet name="historical trend" sheetId="1" r:id="rId1"/>
    <sheet name="Chart1" sheetId="4" r:id="rId2"/>
    <sheet name="Chart2" sheetId="6" r:id="rId3"/>
    <sheet name="Chart3" sheetId="5" r:id="rId4"/>
  </sheets>
  <definedNames>
    <definedName name="_xlnm.Print_Area" localSheetId="0">'historical trend'!$A$1:$AD$53</definedName>
  </definedNames>
  <calcPr calcId="162913"/>
</workbook>
</file>

<file path=xl/calcChain.xml><?xml version="1.0" encoding="utf-8"?>
<calcChain xmlns="http://schemas.openxmlformats.org/spreadsheetml/2006/main">
  <c r="AC84" i="1" l="1"/>
  <c r="AC83" i="1"/>
  <c r="AC82" i="1"/>
  <c r="AC81" i="1"/>
  <c r="AC78" i="1"/>
  <c r="AC77" i="1"/>
  <c r="AC76" i="1"/>
  <c r="AC75" i="1"/>
  <c r="AC47" i="1"/>
  <c r="AC85" i="1" s="1"/>
  <c r="AC41" i="1"/>
  <c r="AC79" i="1" s="1"/>
  <c r="AC35" i="1"/>
  <c r="AC71" i="1" s="1"/>
  <c r="AC29" i="1"/>
  <c r="AC66" i="1" s="1"/>
  <c r="AC23" i="1"/>
  <c r="AC65" i="1" s="1"/>
  <c r="AC15" i="1"/>
  <c r="AC63" i="1" s="1"/>
  <c r="AC9" i="1"/>
  <c r="AC57" i="1" s="1"/>
  <c r="AC60" i="1" l="1"/>
  <c r="AC70" i="1"/>
  <c r="AC72" i="1"/>
  <c r="AC69" i="1"/>
  <c r="AC58" i="1"/>
  <c r="AC61" i="1" s="1"/>
  <c r="AC59" i="1"/>
  <c r="AC64" i="1"/>
  <c r="AC67" i="1" s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D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D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D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D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B76" i="1"/>
  <c r="B77" i="1"/>
  <c r="B78" i="1"/>
  <c r="B79" i="1"/>
  <c r="B75" i="1"/>
  <c r="C69" i="1"/>
  <c r="C73" i="1" s="1"/>
  <c r="D69" i="1"/>
  <c r="E69" i="1"/>
  <c r="F69" i="1"/>
  <c r="G69" i="1"/>
  <c r="H69" i="1"/>
  <c r="I69" i="1"/>
  <c r="J69" i="1"/>
  <c r="K69" i="1"/>
  <c r="K73" i="1" s="1"/>
  <c r="L69" i="1"/>
  <c r="M69" i="1"/>
  <c r="N69" i="1"/>
  <c r="O69" i="1"/>
  <c r="P69" i="1"/>
  <c r="Q69" i="1"/>
  <c r="R69" i="1"/>
  <c r="S69" i="1"/>
  <c r="S73" i="1" s="1"/>
  <c r="T69" i="1"/>
  <c r="U69" i="1"/>
  <c r="V69" i="1"/>
  <c r="W69" i="1"/>
  <c r="X69" i="1"/>
  <c r="Y69" i="1"/>
  <c r="Z69" i="1"/>
  <c r="AA69" i="1"/>
  <c r="AA73" i="1" s="1"/>
  <c r="AB69" i="1"/>
  <c r="C70" i="1"/>
  <c r="D70" i="1"/>
  <c r="E70" i="1"/>
  <c r="F70" i="1"/>
  <c r="F73" i="1" s="1"/>
  <c r="G70" i="1"/>
  <c r="H70" i="1"/>
  <c r="H73" i="1" s="1"/>
  <c r="I70" i="1"/>
  <c r="J70" i="1"/>
  <c r="J73" i="1" s="1"/>
  <c r="K70" i="1"/>
  <c r="L70" i="1"/>
  <c r="M70" i="1"/>
  <c r="N70" i="1"/>
  <c r="N73" i="1" s="1"/>
  <c r="O70" i="1"/>
  <c r="P70" i="1"/>
  <c r="P73" i="1" s="1"/>
  <c r="Q70" i="1"/>
  <c r="R70" i="1"/>
  <c r="R73" i="1" s="1"/>
  <c r="S70" i="1"/>
  <c r="T70" i="1"/>
  <c r="U70" i="1"/>
  <c r="V70" i="1"/>
  <c r="V73" i="1" s="1"/>
  <c r="W70" i="1"/>
  <c r="X70" i="1"/>
  <c r="X73" i="1" s="1"/>
  <c r="Y70" i="1"/>
  <c r="Z70" i="1"/>
  <c r="Z73" i="1" s="1"/>
  <c r="AA70" i="1"/>
  <c r="AB70" i="1"/>
  <c r="C71" i="1"/>
  <c r="D71" i="1"/>
  <c r="E71" i="1"/>
  <c r="E73" i="1" s="1"/>
  <c r="F71" i="1"/>
  <c r="G71" i="1"/>
  <c r="H71" i="1"/>
  <c r="I71" i="1"/>
  <c r="J71" i="1"/>
  <c r="K71" i="1"/>
  <c r="L71" i="1"/>
  <c r="M71" i="1"/>
  <c r="M73" i="1" s="1"/>
  <c r="N71" i="1"/>
  <c r="O71" i="1"/>
  <c r="P71" i="1"/>
  <c r="Q71" i="1"/>
  <c r="R71" i="1"/>
  <c r="S71" i="1"/>
  <c r="T71" i="1"/>
  <c r="U71" i="1"/>
  <c r="U73" i="1" s="1"/>
  <c r="V71" i="1"/>
  <c r="W71" i="1"/>
  <c r="X71" i="1"/>
  <c r="Y71" i="1"/>
  <c r="Z71" i="1"/>
  <c r="AA71" i="1"/>
  <c r="AB71" i="1"/>
  <c r="C72" i="1"/>
  <c r="D72" i="1"/>
  <c r="D73" i="1" s="1"/>
  <c r="E72" i="1"/>
  <c r="F72" i="1"/>
  <c r="G72" i="1"/>
  <c r="H72" i="1"/>
  <c r="I72" i="1"/>
  <c r="J72" i="1"/>
  <c r="K72" i="1"/>
  <c r="L72" i="1"/>
  <c r="L73" i="1" s="1"/>
  <c r="M72" i="1"/>
  <c r="N72" i="1"/>
  <c r="O72" i="1"/>
  <c r="P72" i="1"/>
  <c r="Q72" i="1"/>
  <c r="R72" i="1"/>
  <c r="S72" i="1"/>
  <c r="T72" i="1"/>
  <c r="T73" i="1" s="1"/>
  <c r="U72" i="1"/>
  <c r="V72" i="1"/>
  <c r="W72" i="1"/>
  <c r="X72" i="1"/>
  <c r="Y72" i="1"/>
  <c r="Z72" i="1"/>
  <c r="AA72" i="1"/>
  <c r="AB72" i="1"/>
  <c r="AB73" i="1" s="1"/>
  <c r="G73" i="1"/>
  <c r="I73" i="1"/>
  <c r="O73" i="1"/>
  <c r="Q73" i="1"/>
  <c r="W73" i="1"/>
  <c r="Y73" i="1"/>
  <c r="B73" i="1"/>
  <c r="B70" i="1"/>
  <c r="B71" i="1"/>
  <c r="B72" i="1"/>
  <c r="B69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D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D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D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D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B85" i="1"/>
  <c r="B84" i="1"/>
  <c r="B83" i="1"/>
  <c r="B82" i="1"/>
  <c r="B81" i="1"/>
  <c r="A66" i="1"/>
  <c r="A65" i="1"/>
  <c r="A64" i="1"/>
  <c r="A63" i="1"/>
  <c r="AC73" i="1" l="1"/>
  <c r="AB47" i="1"/>
  <c r="AB41" i="1"/>
  <c r="AB35" i="1"/>
  <c r="AB29" i="1"/>
  <c r="AB23" i="1"/>
  <c r="AB65" i="1" s="1"/>
  <c r="AB15" i="1"/>
  <c r="AB9" i="1"/>
  <c r="AB64" i="1" l="1"/>
  <c r="AB57" i="1"/>
  <c r="AB60" i="1"/>
  <c r="AB58" i="1"/>
  <c r="AB59" i="1"/>
  <c r="AB66" i="1"/>
  <c r="AB63" i="1"/>
  <c r="AA47" i="1"/>
  <c r="AA41" i="1"/>
  <c r="AA35" i="1"/>
  <c r="AA29" i="1"/>
  <c r="AA23" i="1"/>
  <c r="AA15" i="1"/>
  <c r="AA9" i="1"/>
  <c r="AB67" i="1" l="1"/>
  <c r="AA57" i="1"/>
  <c r="AA60" i="1"/>
  <c r="AA64" i="1"/>
  <c r="AA58" i="1"/>
  <c r="AA59" i="1"/>
  <c r="AA61" i="1" s="1"/>
  <c r="AA63" i="1"/>
  <c r="AA65" i="1"/>
  <c r="AA66" i="1"/>
  <c r="AB61" i="1"/>
  <c r="Z47" i="1"/>
  <c r="Z41" i="1"/>
  <c r="Z35" i="1"/>
  <c r="Z29" i="1"/>
  <c r="Z23" i="1"/>
  <c r="Z15" i="1"/>
  <c r="Z63" i="1" s="1"/>
  <c r="Z9" i="1"/>
  <c r="Z60" i="1" l="1"/>
  <c r="Z58" i="1"/>
  <c r="Z64" i="1"/>
  <c r="Z57" i="1"/>
  <c r="Z59" i="1"/>
  <c r="Z61" i="1" s="1"/>
  <c r="Z65" i="1"/>
  <c r="Z67" i="1" s="1"/>
  <c r="Z66" i="1"/>
  <c r="AA67" i="1"/>
  <c r="Y47" i="1"/>
  <c r="Y41" i="1"/>
  <c r="Y35" i="1"/>
  <c r="Y29" i="1"/>
  <c r="Y23" i="1"/>
  <c r="Y15" i="1"/>
  <c r="Y9" i="1"/>
  <c r="Y58" i="1" l="1"/>
  <c r="Y59" i="1"/>
  <c r="Y64" i="1"/>
  <c r="Y60" i="1"/>
  <c r="Y57" i="1"/>
  <c r="Y61" i="1" s="1"/>
  <c r="Y65" i="1"/>
  <c r="Y66" i="1"/>
  <c r="Y63" i="1"/>
  <c r="Y67" i="1" s="1"/>
  <c r="X47" i="1"/>
  <c r="X41" i="1"/>
  <c r="X35" i="1"/>
  <c r="X29" i="1"/>
  <c r="X23" i="1"/>
  <c r="X15" i="1"/>
  <c r="X9" i="1"/>
  <c r="X58" i="1" l="1"/>
  <c r="X59" i="1"/>
  <c r="X57" i="1"/>
  <c r="X61" i="1" s="1"/>
  <c r="X64" i="1"/>
  <c r="X60" i="1"/>
  <c r="X63" i="1"/>
  <c r="X65" i="1"/>
  <c r="X66" i="1"/>
  <c r="AD29" i="1"/>
  <c r="AD23" i="1"/>
  <c r="AD15" i="1"/>
  <c r="AD47" i="1"/>
  <c r="AD41" i="1"/>
  <c r="AD35" i="1"/>
  <c r="AD9" i="1"/>
  <c r="W29" i="1"/>
  <c r="W66" i="1" s="1"/>
  <c r="W23" i="1"/>
  <c r="W15" i="1"/>
  <c r="W47" i="1"/>
  <c r="W41" i="1"/>
  <c r="W35" i="1"/>
  <c r="W9" i="1"/>
  <c r="AD70" i="1" l="1"/>
  <c r="AD85" i="1"/>
  <c r="AD71" i="1"/>
  <c r="AD79" i="1"/>
  <c r="AD69" i="1"/>
  <c r="AD72" i="1"/>
  <c r="AD65" i="1"/>
  <c r="AD59" i="1"/>
  <c r="AD64" i="1"/>
  <c r="AD57" i="1"/>
  <c r="AD58" i="1"/>
  <c r="AD60" i="1"/>
  <c r="W59" i="1"/>
  <c r="W60" i="1"/>
  <c r="W64" i="1"/>
  <c r="W57" i="1"/>
  <c r="W58" i="1"/>
  <c r="X67" i="1"/>
  <c r="AD63" i="1"/>
  <c r="W63" i="1"/>
  <c r="W65" i="1"/>
  <c r="AD66" i="1"/>
  <c r="V29" i="1"/>
  <c r="V66" i="1" s="1"/>
  <c r="V23" i="1"/>
  <c r="V15" i="1"/>
  <c r="V47" i="1"/>
  <c r="V41" i="1"/>
  <c r="V35" i="1"/>
  <c r="V9" i="1"/>
  <c r="AD73" i="1" l="1"/>
  <c r="V64" i="1"/>
  <c r="V59" i="1"/>
  <c r="V57" i="1"/>
  <c r="V60" i="1"/>
  <c r="V58" i="1"/>
  <c r="AD67" i="1"/>
  <c r="W67" i="1"/>
  <c r="V63" i="1"/>
  <c r="V67" i="1" s="1"/>
  <c r="AD61" i="1"/>
  <c r="V65" i="1"/>
  <c r="W61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64" i="1" s="1"/>
  <c r="R60" i="1" l="1"/>
  <c r="R58" i="1"/>
  <c r="R59" i="1"/>
  <c r="R64" i="1"/>
  <c r="R57" i="1"/>
  <c r="S57" i="1"/>
  <c r="S60" i="1"/>
  <c r="S58" i="1"/>
  <c r="S59" i="1"/>
  <c r="S64" i="1"/>
  <c r="E59" i="1"/>
  <c r="E64" i="1"/>
  <c r="E57" i="1"/>
  <c r="E61" i="1" s="1"/>
  <c r="E60" i="1"/>
  <c r="E58" i="1"/>
  <c r="Q57" i="1"/>
  <c r="Q61" i="1" s="1"/>
  <c r="Q58" i="1"/>
  <c r="Q64" i="1"/>
  <c r="Q59" i="1"/>
  <c r="Q60" i="1"/>
  <c r="I64" i="1"/>
  <c r="I58" i="1"/>
  <c r="I59" i="1"/>
  <c r="I57" i="1"/>
  <c r="I61" i="1" s="1"/>
  <c r="I60" i="1"/>
  <c r="C57" i="1"/>
  <c r="C59" i="1"/>
  <c r="C60" i="1"/>
  <c r="C58" i="1"/>
  <c r="C64" i="1"/>
  <c r="K57" i="1"/>
  <c r="K60" i="1"/>
  <c r="K59" i="1"/>
  <c r="K58" i="1"/>
  <c r="K64" i="1"/>
  <c r="D64" i="1"/>
  <c r="D57" i="1"/>
  <c r="D60" i="1"/>
  <c r="D58" i="1"/>
  <c r="D59" i="1"/>
  <c r="T64" i="1"/>
  <c r="T57" i="1"/>
  <c r="T60" i="1"/>
  <c r="T58" i="1"/>
  <c r="T59" i="1"/>
  <c r="U59" i="1"/>
  <c r="U57" i="1"/>
  <c r="U61" i="1" s="1"/>
  <c r="U64" i="1"/>
  <c r="U60" i="1"/>
  <c r="U58" i="1"/>
  <c r="J60" i="1"/>
  <c r="J64" i="1"/>
  <c r="J59" i="1"/>
  <c r="J61" i="1" s="1"/>
  <c r="J58" i="1"/>
  <c r="J57" i="1"/>
  <c r="L64" i="1"/>
  <c r="L60" i="1"/>
  <c r="L57" i="1"/>
  <c r="L58" i="1"/>
  <c r="L59" i="1"/>
  <c r="M59" i="1"/>
  <c r="M60" i="1"/>
  <c r="M64" i="1"/>
  <c r="M57" i="1"/>
  <c r="M61" i="1" s="1"/>
  <c r="M58" i="1"/>
  <c r="F59" i="1"/>
  <c r="F64" i="1"/>
  <c r="F58" i="1"/>
  <c r="F57" i="1"/>
  <c r="F61" i="1" s="1"/>
  <c r="F60" i="1"/>
  <c r="N59" i="1"/>
  <c r="N57" i="1"/>
  <c r="N61" i="1" s="1"/>
  <c r="N60" i="1"/>
  <c r="N58" i="1"/>
  <c r="N64" i="1"/>
  <c r="V61" i="1"/>
  <c r="G64" i="1"/>
  <c r="G57" i="1"/>
  <c r="G60" i="1"/>
  <c r="G58" i="1"/>
  <c r="G59" i="1"/>
  <c r="O60" i="1"/>
  <c r="O59" i="1"/>
  <c r="O57" i="1"/>
  <c r="O58" i="1"/>
  <c r="O64" i="1"/>
  <c r="H58" i="1"/>
  <c r="H60" i="1"/>
  <c r="H59" i="1"/>
  <c r="H64" i="1"/>
  <c r="H57" i="1"/>
  <c r="P58" i="1"/>
  <c r="P59" i="1"/>
  <c r="P57" i="1"/>
  <c r="P60" i="1"/>
  <c r="P64" i="1"/>
  <c r="B57" i="1"/>
  <c r="B58" i="1"/>
  <c r="B59" i="1"/>
  <c r="B60" i="1"/>
  <c r="U29" i="1"/>
  <c r="U66" i="1" s="1"/>
  <c r="T29" i="1"/>
  <c r="T66" i="1" s="1"/>
  <c r="S29" i="1"/>
  <c r="S66" i="1" s="1"/>
  <c r="R29" i="1"/>
  <c r="R66" i="1" s="1"/>
  <c r="Q29" i="1"/>
  <c r="Q66" i="1" s="1"/>
  <c r="P29" i="1"/>
  <c r="P66" i="1" s="1"/>
  <c r="O29" i="1"/>
  <c r="O66" i="1" s="1"/>
  <c r="N29" i="1"/>
  <c r="N66" i="1" s="1"/>
  <c r="M29" i="1"/>
  <c r="M66" i="1" s="1"/>
  <c r="L29" i="1"/>
  <c r="L66" i="1" s="1"/>
  <c r="K29" i="1"/>
  <c r="K66" i="1" s="1"/>
  <c r="J29" i="1"/>
  <c r="J66" i="1" s="1"/>
  <c r="I29" i="1"/>
  <c r="I66" i="1" s="1"/>
  <c r="H29" i="1"/>
  <c r="H66" i="1" s="1"/>
  <c r="G29" i="1"/>
  <c r="G66" i="1" s="1"/>
  <c r="F29" i="1"/>
  <c r="F66" i="1" s="1"/>
  <c r="E29" i="1"/>
  <c r="E66" i="1" s="1"/>
  <c r="D29" i="1"/>
  <c r="D66" i="1" s="1"/>
  <c r="C29" i="1"/>
  <c r="C66" i="1" s="1"/>
  <c r="B29" i="1"/>
  <c r="B66" i="1" s="1"/>
  <c r="U23" i="1"/>
  <c r="U65" i="1" s="1"/>
  <c r="T23" i="1"/>
  <c r="T65" i="1" s="1"/>
  <c r="S23" i="1"/>
  <c r="S65" i="1" s="1"/>
  <c r="R23" i="1"/>
  <c r="R65" i="1" s="1"/>
  <c r="Q23" i="1"/>
  <c r="Q65" i="1" s="1"/>
  <c r="P23" i="1"/>
  <c r="P65" i="1" s="1"/>
  <c r="O23" i="1"/>
  <c r="O65" i="1" s="1"/>
  <c r="N23" i="1"/>
  <c r="N65" i="1" s="1"/>
  <c r="M23" i="1"/>
  <c r="M65" i="1" s="1"/>
  <c r="L23" i="1"/>
  <c r="L65" i="1" s="1"/>
  <c r="K23" i="1"/>
  <c r="K65" i="1" s="1"/>
  <c r="K67" i="1" s="1"/>
  <c r="J23" i="1"/>
  <c r="J65" i="1" s="1"/>
  <c r="I23" i="1"/>
  <c r="I65" i="1" s="1"/>
  <c r="H23" i="1"/>
  <c r="H65" i="1" s="1"/>
  <c r="G23" i="1"/>
  <c r="G65" i="1" s="1"/>
  <c r="F23" i="1"/>
  <c r="F65" i="1" s="1"/>
  <c r="E23" i="1"/>
  <c r="E65" i="1" s="1"/>
  <c r="D23" i="1"/>
  <c r="D65" i="1" s="1"/>
  <c r="C23" i="1"/>
  <c r="C65" i="1" s="1"/>
  <c r="B23" i="1"/>
  <c r="B65" i="1" s="1"/>
  <c r="U15" i="1"/>
  <c r="U63" i="1" s="1"/>
  <c r="T15" i="1"/>
  <c r="T63" i="1" s="1"/>
  <c r="S15" i="1"/>
  <c r="S63" i="1" s="1"/>
  <c r="R15" i="1"/>
  <c r="R63" i="1" s="1"/>
  <c r="R67" i="1" s="1"/>
  <c r="Q15" i="1"/>
  <c r="Q63" i="1" s="1"/>
  <c r="P15" i="1"/>
  <c r="P63" i="1" s="1"/>
  <c r="O15" i="1"/>
  <c r="O63" i="1" s="1"/>
  <c r="N15" i="1"/>
  <c r="N63" i="1" s="1"/>
  <c r="M15" i="1"/>
  <c r="M63" i="1" s="1"/>
  <c r="M67" i="1" s="1"/>
  <c r="L15" i="1"/>
  <c r="L63" i="1" s="1"/>
  <c r="K15" i="1"/>
  <c r="K63" i="1" s="1"/>
  <c r="J15" i="1"/>
  <c r="J63" i="1" s="1"/>
  <c r="J67" i="1" s="1"/>
  <c r="I15" i="1"/>
  <c r="I63" i="1" s="1"/>
  <c r="H15" i="1"/>
  <c r="H63" i="1" s="1"/>
  <c r="H67" i="1" s="1"/>
  <c r="G15" i="1"/>
  <c r="G63" i="1" s="1"/>
  <c r="F15" i="1"/>
  <c r="F63" i="1" s="1"/>
  <c r="E15" i="1"/>
  <c r="E63" i="1" s="1"/>
  <c r="E67" i="1" s="1"/>
  <c r="D15" i="1"/>
  <c r="D63" i="1" s="1"/>
  <c r="C15" i="1"/>
  <c r="C63" i="1" s="1"/>
  <c r="B15" i="1"/>
  <c r="B63" i="1" s="1"/>
  <c r="B67" i="1" s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F47" i="1"/>
  <c r="E47" i="1"/>
  <c r="D47" i="1"/>
  <c r="C47" i="1"/>
  <c r="B47" i="1"/>
  <c r="F35" i="1"/>
  <c r="E35" i="1"/>
  <c r="D35" i="1"/>
  <c r="C35" i="1"/>
  <c r="B35" i="1"/>
  <c r="U35" i="1"/>
  <c r="U47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P61" i="1" l="1"/>
  <c r="G61" i="1"/>
  <c r="D61" i="1"/>
  <c r="F67" i="1"/>
  <c r="N67" i="1"/>
  <c r="O61" i="1"/>
  <c r="S67" i="1"/>
  <c r="H61" i="1"/>
  <c r="C61" i="1"/>
  <c r="R61" i="1"/>
  <c r="O67" i="1"/>
  <c r="P67" i="1"/>
  <c r="D67" i="1"/>
  <c r="L67" i="1"/>
  <c r="T67" i="1"/>
  <c r="L61" i="1"/>
  <c r="T61" i="1"/>
  <c r="U67" i="1"/>
  <c r="G67" i="1"/>
  <c r="C67" i="1"/>
  <c r="I67" i="1"/>
  <c r="Q67" i="1"/>
  <c r="B61" i="1"/>
  <c r="K61" i="1"/>
  <c r="S61" i="1"/>
</calcChain>
</file>

<file path=xl/sharedStrings.xml><?xml version="1.0" encoding="utf-8"?>
<sst xmlns="http://schemas.openxmlformats.org/spreadsheetml/2006/main" count="134" uniqueCount="51">
  <si>
    <t>Anschutz</t>
  </si>
  <si>
    <t>Denver</t>
  </si>
  <si>
    <t>Colorado Springs</t>
  </si>
  <si>
    <t>Boulder</t>
  </si>
  <si>
    <t>FY 2002</t>
  </si>
  <si>
    <t>FY 2001</t>
  </si>
  <si>
    <t>FY 2000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</si>
  <si>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</si>
  <si>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</si>
  <si>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</si>
  <si>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</si>
  <si>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</si>
  <si>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</si>
  <si>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</si>
  <si>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</si>
  <si>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</si>
  <si>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</si>
  <si>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</si>
  <si>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CU Total</t>
  </si>
  <si>
    <t>FY 2014</t>
  </si>
  <si>
    <t>University of Colorado Degrees Awarded</t>
  </si>
  <si>
    <t>FY 1995</t>
  </si>
  <si>
    <t>FY 1996</t>
  </si>
  <si>
    <t>FY 1997</t>
  </si>
  <si>
    <t>FY 1998</t>
  </si>
  <si>
    <t>FY 1999</t>
  </si>
  <si>
    <t>Bachelor degrees specified by degree level "21"</t>
  </si>
  <si>
    <t>Minority count excludes white non-hispanic, non-resident alien, and unknown race/ethnicity</t>
  </si>
  <si>
    <t>All Degrees Awarded</t>
  </si>
  <si>
    <t>by Residents*</t>
  </si>
  <si>
    <t>FY 2015</t>
  </si>
  <si>
    <t>FY 2016</t>
  </si>
  <si>
    <t>FY 2017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</si>
  <si>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Compiled by University of Colorado System Office Institutional Research</t>
    </r>
  </si>
  <si>
    <t>* Graduates receiving multiple bachelor degrees for double/multiple majors are counted once for their primary major; Reporting in multiple majors (Major Level) began in FY 2008</t>
  </si>
  <si>
    <t>Bachelor Degrees</t>
  </si>
  <si>
    <t>Masters &amp; Specialist Degrees</t>
  </si>
  <si>
    <t>Degree Recipients*</t>
  </si>
  <si>
    <t>Doctorate Degrees (Research &amp; Professional)</t>
  </si>
  <si>
    <t>FY 2018</t>
  </si>
  <si>
    <t>FY 2019</t>
  </si>
  <si>
    <t>FY 2020</t>
  </si>
  <si>
    <t>FY 2021</t>
  </si>
  <si>
    <t>Students of Color*</t>
  </si>
  <si>
    <t>FY 2022</t>
  </si>
  <si>
    <t>Degree Level</t>
  </si>
  <si>
    <t>by Residents* (Percentage of degree recipients)</t>
  </si>
  <si>
    <t>Students of Color* (Percentage of degree recipients)</t>
  </si>
  <si>
    <t>FY 2023</t>
  </si>
  <si>
    <t>Updated September 2023</t>
  </si>
  <si>
    <t>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</si>
</sst>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$-409]#,##0.0_);\([$$-409]#,##0.0\)"/>
    <numFmt numFmtId="167" formatCode="&quot;$&quot;#,##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7" fillId="0" borderId="0" xfId="0" applyFont="1"/>
    <xf numFmtId="165" fontId="6" fillId="0" borderId="0" xfId="1" applyNumberFormat="1" applyFont="1"/>
    <xf numFmtId="0" fontId="8" fillId="0" borderId="0" xfId="0" applyFont="1"/>
    <xf numFmtId="165" fontId="1" fillId="0" borderId="0" xfId="1" applyNumberFormat="1" applyFont="1" applyBorder="1"/>
    <xf numFmtId="166" fontId="1" fillId="0" borderId="0" xfId="2" applyNumberFormat="1" applyFont="1" applyBorder="1"/>
    <xf numFmtId="0" fontId="1" fillId="0" borderId="0" xfId="0" applyFont="1" applyBorder="1"/>
    <xf numFmtId="165" fontId="2" fillId="0" borderId="0" xfId="1" applyNumberFormat="1" applyFont="1" applyBorder="1"/>
    <xf numFmtId="0" fontId="2" fillId="0" borderId="0" xfId="0" applyFont="1" applyBorder="1"/>
    <xf numFmtId="164" fontId="7" fillId="0" borderId="0" xfId="2" applyNumberFormat="1" applyFont="1"/>
    <xf numFmtId="165" fontId="5" fillId="0" borderId="0" xfId="1" applyNumberFormat="1" applyFont="1"/>
    <xf numFmtId="0" fontId="3" fillId="0" borderId="0" xfId="0" applyFont="1"/>
    <xf numFmtId="167" fontId="3" fillId="0" borderId="0" xfId="0" applyNumberFormat="1" applyFont="1" applyFill="1"/>
    <xf numFmtId="167" fontId="6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166" fontId="3" fillId="0" borderId="0" xfId="0" applyNumberFormat="1" applyFont="1"/>
    <xf numFmtId="10" fontId="3" fillId="0" borderId="0" xfId="3" applyNumberFormat="1" applyFont="1"/>
    <xf numFmtId="10" fontId="3" fillId="0" borderId="0" xfId="3" applyNumberFormat="1" applyFont="1" applyFill="1"/>
    <xf numFmtId="166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165" fontId="2" fillId="0" borderId="0" xfId="1" applyNumberFormat="1" applyFont="1" applyFill="1" applyAlignment="1">
      <alignment horizontal="right" vertical="center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 indent="3"/>
    </xf>
    <xf numFmtId="0" fontId="3" fillId="0" borderId="0" xfId="0" applyFont="1" applyBorder="1" applyAlignment="1">
      <alignment horizontal="left" vertical="center" indent="3"/>
    </xf>
    <xf numFmtId="0" fontId="11" fillId="0" borderId="0" xfId="0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6" fillId="0" borderId="0" xfId="0" applyFont="1" applyBorder="1"/>
    <xf numFmtId="0" fontId="3" fillId="0" borderId="2" xfId="0" applyFont="1" applyBorder="1" applyAlignment="1">
      <alignment horizontal="left" vertical="center" indent="3"/>
    </xf>
    <xf numFmtId="165" fontId="10" fillId="0" borderId="2" xfId="1" applyNumberFormat="1" applyFont="1" applyBorder="1" applyAlignment="1">
      <alignment vertical="center"/>
    </xf>
    <xf numFmtId="0" fontId="3" fillId="0" borderId="0" xfId="0" applyFont="1" applyBorder="1"/>
    <xf numFmtId="166" fontId="3" fillId="0" borderId="0" xfId="2" applyNumberFormat="1" applyFont="1" applyBorder="1"/>
    <xf numFmtId="9" fontId="7" fillId="0" borderId="0" xfId="3" applyFont="1" applyAlignment="1">
      <alignment vertical="center"/>
    </xf>
    <xf numFmtId="9" fontId="10" fillId="0" borderId="0" xfId="3" applyFont="1" applyAlignment="1">
      <alignment vertical="center"/>
    </xf>
    <xf numFmtId="0" fontId="12" fillId="0" borderId="0" xfId="0" applyFont="1"/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 wrapText="1"/>
    </xf>
    <xf numFmtId="9" fontId="2" fillId="0" borderId="0" xfId="3" applyFont="1" applyFill="1" applyAlignment="1">
      <alignment horizontal="right" vertical="center"/>
    </xf>
    <xf numFmtId="9" fontId="2" fillId="0" borderId="0" xfId="3" applyFont="1" applyAlignment="1">
      <alignment vertical="center"/>
    </xf>
    <xf numFmtId="9" fontId="10" fillId="0" borderId="0" xfId="3" applyFont="1" applyBorder="1" applyAlignment="1">
      <alignment vertical="center"/>
    </xf>
    <xf numFmtId="9" fontId="10" fillId="0" borderId="2" xfId="3" applyFont="1" applyBorder="1" applyAlignment="1">
      <alignment vertical="center"/>
    </xf>
    <xf numFmtId="9" fontId="3" fillId="0" borderId="0" xfId="3" applyFont="1" applyBorder="1" applyAlignment="1">
      <alignment vertical="center"/>
    </xf>
    <xf numFmtId="9" fontId="3" fillId="0" borderId="0" xfId="3" applyFont="1" applyFill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A2A4A3"/>
      <color rgb="FF565A5C"/>
      <color rgb="FF4B92DB"/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University of Colorado Degrees Awarded</a:t>
            </a:r>
          </a:p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(includes</a:t>
            </a:r>
            <a:r>
              <a:rPr lang="en-US" baseline="0">
                <a:solidFill>
                  <a:sysClr val="windowText" lastClr="000000"/>
                </a:solidFill>
              </a:rPr>
              <a:t> all awards, multiple majors)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96393990455096E-2"/>
          <c:y val="9.7119499406836438E-2"/>
          <c:w val="0.850693824779305"/>
          <c:h val="0.639783879474082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'historical trend'!$A$5</c:f>
              <c:strCache>
                <c:ptCount val="1"/>
                <c:pt idx="0">
                  <c:v>Boulder</c:v>
                </c:pt>
              </c:strCache>
            </c:strRef>
          </c:tx>
          <c:spPr>
            <a:solidFill>
              <a:srgbClr val="CFB87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8EE73A9-09E7-4E85-A803-70F847B6F3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AC4-4564-A812-F8F16788ABC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85D83FA-97A0-4B6D-A671-DBAA4D0E7D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AC4-4564-A812-F8F16788ABC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01A0164-59AC-439C-8321-77E2FEB159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AC4-4564-A812-F8F16788ABC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173D681-4B91-4399-B463-80DA6B2CFF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AC4-4564-A812-F8F16788ABC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6796E14-6E2D-41AC-8E3E-3597F22E90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AC4-4564-A812-F8F16788ABC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5E3311E-22C5-4718-8512-EE93EEA8B9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AC4-4564-A812-F8F16788ABC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3E636C9-022F-4778-B776-0928ED10BC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AC4-4564-A812-F8F16788ABC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E7B6BE3-C4EC-47B3-B7AC-DC418CF46B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AC4-4564-A812-F8F16788ABC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A0C3893-E0F2-45E8-8430-B768F19EE0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AC4-4564-A812-F8F16788ABC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4917FE5-C2B1-4E88-A202-8854242EB0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AC4-4564-A812-F8F16788ABC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3DF3511-4602-421B-A142-F19241FB91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AC4-4564-A812-F8F16788ABC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FEF250D-D757-4EEE-9EE7-93A41E6955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AC4-4564-A812-F8F16788ABC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352FCFB-5A50-470F-9078-45BEFAC92D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AC4-4564-A812-F8F16788ABC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4C2E7098-7ABD-47BD-ABA7-53FBE78289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AC4-4564-A812-F8F16788ABC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4AF4BDA5-7485-4CB1-83E3-60DAF2B6E1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AC4-4564-A812-F8F16788ABC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1BC41C02-CDD2-40C5-A0F3-B265842AF4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AC4-4564-A812-F8F16788ABC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62BCA9BB-2D25-4819-8381-6A52DA4DF8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AC4-4564-A812-F8F16788ABC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F783A7A-891F-4A0F-B359-5C9DC73C50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AC4-4564-A812-F8F16788ABC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1557DDA8-B687-45FD-BED2-42F8702F46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AC4-4564-A812-F8F16788ABC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541BF452-57DC-4387-9FD0-C24EE3392C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AC4-4564-A812-F8F16788A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trend'!$B$5:$AD$5</c:f>
              <c:numCache>
                <c:formatCode>_(* #,##0_);_(* \(#,##0\);_(* "-"??_);_(@_)</c:formatCode>
                <c:ptCount val="20"/>
                <c:pt idx="0">
                  <c:v>6701</c:v>
                </c:pt>
                <c:pt idx="1">
                  <c:v>7068</c:v>
                </c:pt>
                <c:pt idx="2">
                  <c:v>7342</c:v>
                </c:pt>
                <c:pt idx="3">
                  <c:v>7171</c:v>
                </c:pt>
                <c:pt idx="4">
                  <c:v>7282</c:v>
                </c:pt>
                <c:pt idx="5">
                  <c:v>7010</c:v>
                </c:pt>
                <c:pt idx="6">
                  <c:v>7748</c:v>
                </c:pt>
                <c:pt idx="7">
                  <c:v>8046</c:v>
                </c:pt>
                <c:pt idx="8">
                  <c:v>8422</c:v>
                </c:pt>
                <c:pt idx="9">
                  <c:v>8259</c:v>
                </c:pt>
                <c:pt idx="10">
                  <c:v>7791</c:v>
                </c:pt>
                <c:pt idx="11">
                  <c:v>7682</c:v>
                </c:pt>
                <c:pt idx="12">
                  <c:v>7761</c:v>
                </c:pt>
                <c:pt idx="13">
                  <c:v>7973</c:v>
                </c:pt>
                <c:pt idx="14">
                  <c:v>8316</c:v>
                </c:pt>
                <c:pt idx="15">
                  <c:v>8931</c:v>
                </c:pt>
                <c:pt idx="16">
                  <c:v>9622</c:v>
                </c:pt>
                <c:pt idx="17">
                  <c:v>9728</c:v>
                </c:pt>
                <c:pt idx="18">
                  <c:v>9646</c:v>
                </c:pt>
                <c:pt idx="19">
                  <c:v>10241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trend'!$B$57:$AD$57</c15:f>
                <c15:dlblRangeCache>
                  <c:ptCount val="20"/>
                  <c:pt idx="0">
                    <c:v>56%</c:v>
                  </c:pt>
                  <c:pt idx="1">
                    <c:v>56%</c:v>
                  </c:pt>
                  <c:pt idx="2">
                    <c:v>56%</c:v>
                  </c:pt>
                  <c:pt idx="3">
                    <c:v>56%</c:v>
                  </c:pt>
                  <c:pt idx="4">
                    <c:v>56%</c:v>
                  </c:pt>
                  <c:pt idx="5">
                    <c:v>55%</c:v>
                  </c:pt>
                  <c:pt idx="6">
                    <c:v>57%</c:v>
                  </c:pt>
                  <c:pt idx="7">
                    <c:v>55%</c:v>
                  </c:pt>
                  <c:pt idx="8">
                    <c:v>56%</c:v>
                  </c:pt>
                  <c:pt idx="9">
                    <c:v>55%</c:v>
                  </c:pt>
                  <c:pt idx="10">
                    <c:v>53%</c:v>
                  </c:pt>
                  <c:pt idx="11">
                    <c:v>52%</c:v>
                  </c:pt>
                  <c:pt idx="12">
                    <c:v>51%</c:v>
                  </c:pt>
                  <c:pt idx="13">
                    <c:v>51%</c:v>
                  </c:pt>
                  <c:pt idx="14">
                    <c:v>52%</c:v>
                  </c:pt>
                  <c:pt idx="15">
                    <c:v>53%</c:v>
                  </c:pt>
                  <c:pt idx="16">
                    <c:v>54%</c:v>
                  </c:pt>
                  <c:pt idx="17">
                    <c:v>54%</c:v>
                  </c:pt>
                  <c:pt idx="18">
                    <c:v>53%</c:v>
                  </c:pt>
                  <c:pt idx="19">
                    <c:v>55%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F56-4AAC-8135-E49CBA78DDF1}"/>
            </c:ext>
          </c:extLst>
        </c:ser>
        <c:ser>
          <c:idx val="2"/>
          <c:order val="1"/>
          <c:tx>
            <c:strRef>
              <c:f>'historical trend'!$A$6</c:f>
              <c:strCache>
                <c:ptCount val="1"/>
                <c:pt idx="0">
                  <c:v>Colorado Springs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E74C18D-47E4-45CF-84A9-7500AB1DCB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AC4-4564-A812-F8F16788ABC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0F67EBE-9B7D-4360-A80B-BB68D4D14D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AC4-4564-A812-F8F16788ABC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B44BFE4-9A1D-4090-8F12-3EBE259241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2AC4-4564-A812-F8F16788ABC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710BB80-D1EF-471B-B783-1E9ECA0FEF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AC4-4564-A812-F8F16788ABC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3BB79F0-1DC2-4B32-BDD5-B6A27EC40A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2AC4-4564-A812-F8F16788ABC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DF34014-604C-4882-A646-1FBEFC1BE4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2AC4-4564-A812-F8F16788ABC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91FCEFC-8319-4243-8C67-19558BFB72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2AC4-4564-A812-F8F16788ABC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12397E7-9286-4073-8621-EFA6277C2A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AC4-4564-A812-F8F16788ABC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F0F943D-E84E-4AF6-B2FB-245CDD3E71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AC4-4564-A812-F8F16788ABC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1237E16-4CD7-4E2E-BF4C-91A18972F0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AC4-4564-A812-F8F16788ABC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A9C35F99-66B6-4984-9FE7-17BFE9C15F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AC4-4564-A812-F8F16788ABC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B33D424-894E-4728-8502-E7C4B4A7BE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2AC4-4564-A812-F8F16788ABC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527E2BC8-4F79-4AA7-B74D-B17D999508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2AC4-4564-A812-F8F16788ABC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413224B1-5076-4C34-9168-E51B181345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2AC4-4564-A812-F8F16788ABC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59B0CC8-538C-40A8-B8E9-EA3010C47B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2AC4-4564-A812-F8F16788ABC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B834F74F-71C8-4748-AEF2-98B4CEDA0F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2AC4-4564-A812-F8F16788ABC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94FF6041-7F04-4862-8246-9E58AAB7FC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2AC4-4564-A812-F8F16788ABC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E21E0E39-3682-48D4-9672-4974F3C98E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2AC4-4564-A812-F8F16788ABC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80C4757-2D9A-4CA6-9216-15440ABE84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2AC4-4564-A812-F8F16788ABC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F9D36980-4646-46A2-B1B2-626D30A017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2AC4-4564-A812-F8F16788A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trend'!$B$6:$AD$6</c:f>
              <c:numCache>
                <c:formatCode>_(* #,##0_);_(* \(#,##0\);_(* "-"??_);_(@_)</c:formatCode>
                <c:ptCount val="20"/>
                <c:pt idx="0">
                  <c:v>1603</c:v>
                </c:pt>
                <c:pt idx="1">
                  <c:v>1620</c:v>
                </c:pt>
                <c:pt idx="2">
                  <c:v>1727</c:v>
                </c:pt>
                <c:pt idx="3">
                  <c:v>1671</c:v>
                </c:pt>
                <c:pt idx="4">
                  <c:v>1711</c:v>
                </c:pt>
                <c:pt idx="5">
                  <c:v>1700</c:v>
                </c:pt>
                <c:pt idx="6">
                  <c:v>1688</c:v>
                </c:pt>
                <c:pt idx="7">
                  <c:v>1944</c:v>
                </c:pt>
                <c:pt idx="8">
                  <c:v>1972</c:v>
                </c:pt>
                <c:pt idx="9">
                  <c:v>1902</c:v>
                </c:pt>
                <c:pt idx="10">
                  <c:v>2070</c:v>
                </c:pt>
                <c:pt idx="11">
                  <c:v>2141</c:v>
                </c:pt>
                <c:pt idx="12">
                  <c:v>2278</c:v>
                </c:pt>
                <c:pt idx="13">
                  <c:v>2448</c:v>
                </c:pt>
                <c:pt idx="14">
                  <c:v>2407</c:v>
                </c:pt>
                <c:pt idx="15">
                  <c:v>2504</c:v>
                </c:pt>
                <c:pt idx="16">
                  <c:v>2660</c:v>
                </c:pt>
                <c:pt idx="17">
                  <c:v>2788</c:v>
                </c:pt>
                <c:pt idx="18">
                  <c:v>2750</c:v>
                </c:pt>
                <c:pt idx="19">
                  <c:v>2710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trend'!$B$58:$AD$58</c15:f>
                <c15:dlblRangeCache>
                  <c:ptCount val="20"/>
                  <c:pt idx="0">
                    <c:v>13%</c:v>
                  </c:pt>
                  <c:pt idx="1">
                    <c:v>13%</c:v>
                  </c:pt>
                  <c:pt idx="2">
                    <c:v>13%</c:v>
                  </c:pt>
                  <c:pt idx="3">
                    <c:v>13%</c:v>
                  </c:pt>
                  <c:pt idx="4">
                    <c:v>13%</c:v>
                  </c:pt>
                  <c:pt idx="5">
                    <c:v>13%</c:v>
                  </c:pt>
                  <c:pt idx="6">
                    <c:v>12%</c:v>
                  </c:pt>
                  <c:pt idx="7">
                    <c:v>13%</c:v>
                  </c:pt>
                  <c:pt idx="8">
                    <c:v>13%</c:v>
                  </c:pt>
                  <c:pt idx="9">
                    <c:v>13%</c:v>
                  </c:pt>
                  <c:pt idx="10">
                    <c:v>14%</c:v>
                  </c:pt>
                  <c:pt idx="11">
                    <c:v>14%</c:v>
                  </c:pt>
                  <c:pt idx="12">
                    <c:v>15%</c:v>
                  </c:pt>
                  <c:pt idx="13">
                    <c:v>16%</c:v>
                  </c:pt>
                  <c:pt idx="14">
                    <c:v>15%</c:v>
                  </c:pt>
                  <c:pt idx="15">
                    <c:v>15%</c:v>
                  </c:pt>
                  <c:pt idx="16">
                    <c:v>15%</c:v>
                  </c:pt>
                  <c:pt idx="17">
                    <c:v>15%</c:v>
                  </c:pt>
                  <c:pt idx="18">
                    <c:v>15%</c:v>
                  </c:pt>
                  <c:pt idx="19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F56-4AAC-8135-E49CBA78DDF1}"/>
            </c:ext>
          </c:extLst>
        </c:ser>
        <c:ser>
          <c:idx val="3"/>
          <c:order val="2"/>
          <c:tx>
            <c:strRef>
              <c:f>'historical trend'!$A$7</c:f>
              <c:strCache>
                <c:ptCount val="1"/>
                <c:pt idx="0">
                  <c:v>Denver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68405BE-D033-4AFE-BD0D-08BCC2C3B1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2AC4-4564-A812-F8F16788ABC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38337DF-91B7-462C-A410-3DC4603662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2AC4-4564-A812-F8F16788ABC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4D5C631-4AB4-44DA-81A4-931A14AE04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2AC4-4564-A812-F8F16788ABC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9E341BB-33D9-4C40-9253-AFC030663A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2AC4-4564-A812-F8F16788ABC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E67E3B0-75A0-483F-8881-A12B7112A8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2AC4-4564-A812-F8F16788ABC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625E2C6-2D73-45B3-BDB3-EEF898BE1F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2AC4-4564-A812-F8F16788ABC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E39CACA-A78C-4BD6-B666-2FFE8F0BFD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2AC4-4564-A812-F8F16788ABC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78C9D85-9478-4042-A591-D2330D91A8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2AC4-4564-A812-F8F16788ABC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90A5077-9ADE-4C55-A3E8-2FEBCDC703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2AC4-4564-A812-F8F16788ABC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BAC8201-9313-45C6-83CF-1710DD09BF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2AC4-4564-A812-F8F16788ABC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4F46487-67D0-4616-9B6A-1464F3CE4C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2AC4-4564-A812-F8F16788ABC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967785C-36E2-4327-91E1-EEF9839446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2AC4-4564-A812-F8F16788ABC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74CD62B-4D1E-4E23-9B16-D2C39FF69F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2AC4-4564-A812-F8F16788ABC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EE6ADAD9-F9C5-4653-BDE7-6667976319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2AC4-4564-A812-F8F16788ABC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18BB8F29-AB87-4C91-914E-3E37D0233F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2AC4-4564-A812-F8F16788ABC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80532F8-0E01-44BD-83BF-8C6B0B82F6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2AC4-4564-A812-F8F16788ABC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39AAB31-16E1-4FE3-A317-9697C34CFA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2AC4-4564-A812-F8F16788ABC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2B5CEA22-EB12-40AD-BD6A-3BA87C6E5F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2AC4-4564-A812-F8F16788ABC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D0562807-7A5A-45DE-AA3B-AF71EEE0EA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2AC4-4564-A812-F8F16788ABC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FCE7E4AE-79C2-4FB8-88CB-730EFC4C6E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2AC4-4564-A812-F8F16788A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trend'!$B$7:$AD$7</c:f>
              <c:numCache>
                <c:formatCode>_(* #,##0_);_(* \(#,##0\);_(* "-"??_);_(@_)</c:formatCode>
                <c:ptCount val="20"/>
                <c:pt idx="0">
                  <c:v>2996</c:v>
                </c:pt>
                <c:pt idx="1">
                  <c:v>3046</c:v>
                </c:pt>
                <c:pt idx="2">
                  <c:v>3172</c:v>
                </c:pt>
                <c:pt idx="3">
                  <c:v>3011</c:v>
                </c:pt>
                <c:pt idx="4">
                  <c:v>3000</c:v>
                </c:pt>
                <c:pt idx="5">
                  <c:v>3088</c:v>
                </c:pt>
                <c:pt idx="6">
                  <c:v>3274</c:v>
                </c:pt>
                <c:pt idx="7">
                  <c:v>3637</c:v>
                </c:pt>
                <c:pt idx="8">
                  <c:v>3575</c:v>
                </c:pt>
                <c:pt idx="9">
                  <c:v>3730</c:v>
                </c:pt>
                <c:pt idx="10">
                  <c:v>3540</c:v>
                </c:pt>
                <c:pt idx="11">
                  <c:v>3679</c:v>
                </c:pt>
                <c:pt idx="12">
                  <c:v>3651</c:v>
                </c:pt>
                <c:pt idx="13">
                  <c:v>3854</c:v>
                </c:pt>
                <c:pt idx="14">
                  <c:v>3836</c:v>
                </c:pt>
                <c:pt idx="15">
                  <c:v>3981</c:v>
                </c:pt>
                <c:pt idx="16">
                  <c:v>3949</c:v>
                </c:pt>
                <c:pt idx="17">
                  <c:v>4164</c:v>
                </c:pt>
                <c:pt idx="18">
                  <c:v>4239</c:v>
                </c:pt>
                <c:pt idx="19">
                  <c:v>4170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trend'!$B$59:$AD$59</c15:f>
                <c15:dlblRangeCache>
                  <c:ptCount val="20"/>
                  <c:pt idx="0">
                    <c:v>25%</c:v>
                  </c:pt>
                  <c:pt idx="1">
                    <c:v>24%</c:v>
                  </c:pt>
                  <c:pt idx="2">
                    <c:v>24%</c:v>
                  </c:pt>
                  <c:pt idx="3">
                    <c:v>24%</c:v>
                  </c:pt>
                  <c:pt idx="4">
                    <c:v>23%</c:v>
                  </c:pt>
                  <c:pt idx="5">
                    <c:v>24%</c:v>
                  </c:pt>
                  <c:pt idx="6">
                    <c:v>24%</c:v>
                  </c:pt>
                  <c:pt idx="7">
                    <c:v>25%</c:v>
                  </c:pt>
                  <c:pt idx="8">
                    <c:v>24%</c:v>
                  </c:pt>
                  <c:pt idx="9">
                    <c:v>25%</c:v>
                  </c:pt>
                  <c:pt idx="10">
                    <c:v>24%</c:v>
                  </c:pt>
                  <c:pt idx="11">
                    <c:v>25%</c:v>
                  </c:pt>
                  <c:pt idx="12">
                    <c:v>24%</c:v>
                  </c:pt>
                  <c:pt idx="13">
                    <c:v>25%</c:v>
                  </c:pt>
                  <c:pt idx="14">
                    <c:v>24%</c:v>
                  </c:pt>
                  <c:pt idx="15">
                    <c:v>24%</c:v>
                  </c:pt>
                  <c:pt idx="16">
                    <c:v>22%</c:v>
                  </c:pt>
                  <c:pt idx="17">
                    <c:v>23%</c:v>
                  </c:pt>
                  <c:pt idx="18">
                    <c:v>23%</c:v>
                  </c:pt>
                  <c:pt idx="19">
                    <c:v>22%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F56-4AAC-8135-E49CBA78DDF1}"/>
            </c:ext>
          </c:extLst>
        </c:ser>
        <c:ser>
          <c:idx val="4"/>
          <c:order val="3"/>
          <c:tx>
            <c:strRef>
              <c:f>'historical trend'!$A$8</c:f>
              <c:strCache>
                <c:ptCount val="1"/>
                <c:pt idx="0">
                  <c:v>Anschutz</c:v>
                </c:pt>
              </c:strCache>
            </c:strRef>
          </c:tx>
          <c:spPr>
            <a:solidFill>
              <a:srgbClr val="A2A4A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3277589-C0F9-4CA8-8388-FB6044526A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2AC4-4564-A812-F8F16788ABC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69D18C5-CE04-4796-8577-9139858AED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2AC4-4564-A812-F8F16788ABC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4AEE3DB-FAD5-49FF-AD7E-0D60839AB0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2AC4-4564-A812-F8F16788ABC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3033B65-A53D-48D6-9FAB-B5B181BD5B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2AC4-4564-A812-F8F16788ABC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34ACAA2-311C-49AD-A3A3-BE568E7BFA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2AC4-4564-A812-F8F16788ABC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EB2418B-6AAC-4A19-B6D7-527B6DA0C4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2AC4-4564-A812-F8F16788ABC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C84D6FE-8F80-4363-8350-CF1F085CDF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2AC4-4564-A812-F8F16788ABC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F76764D-FDDF-40A2-8FB6-20653C195A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2AC4-4564-A812-F8F16788ABC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5A5619F-8F2F-49C0-B7E6-1255DFA7D7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2AC4-4564-A812-F8F16788ABC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3FA946A-5171-4905-8118-67B56C5FF1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2AC4-4564-A812-F8F16788ABC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36B9940-AB87-4400-8B78-98AD861A46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2AC4-4564-A812-F8F16788ABC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8412C30-ABAC-489A-8AAF-A0B511A6BB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2AC4-4564-A812-F8F16788ABC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493127F-A6DD-439D-9CE8-5938A3E9B8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2AC4-4564-A812-F8F16788ABC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F15596E1-78B6-4A4E-9BC6-F8921B26E3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2AC4-4564-A812-F8F16788ABC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668B960-202C-49FC-9CDC-198FB71E3F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2AC4-4564-A812-F8F16788ABC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40F2A4C-513E-4A2E-852B-08BA88132F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2AC4-4564-A812-F8F16788ABC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F0F6969-E5A2-451E-824C-787F707B84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2AC4-4564-A812-F8F16788ABC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0ACBD90-6F85-40DF-B845-566C6777CA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2AC4-4564-A812-F8F16788ABC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9AFFC19F-E21B-443D-9C21-3285C4044E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2AC4-4564-A812-F8F16788ABC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4D690489-4BCD-4D3A-920B-DC5C7C2EAA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2AC4-4564-A812-F8F16788A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trend'!$B$8:$AD$8</c:f>
              <c:numCache>
                <c:formatCode>_(* #,##0_);_(* \(#,##0\);_(* "-"??_);_(@_)</c:formatCode>
                <c:ptCount val="20"/>
                <c:pt idx="0">
                  <c:v>679</c:v>
                </c:pt>
                <c:pt idx="1">
                  <c:v>802</c:v>
                </c:pt>
                <c:pt idx="2">
                  <c:v>788</c:v>
                </c:pt>
                <c:pt idx="3">
                  <c:v>895</c:v>
                </c:pt>
                <c:pt idx="4">
                  <c:v>947</c:v>
                </c:pt>
                <c:pt idx="5">
                  <c:v>936</c:v>
                </c:pt>
                <c:pt idx="6">
                  <c:v>926</c:v>
                </c:pt>
                <c:pt idx="7">
                  <c:v>953</c:v>
                </c:pt>
                <c:pt idx="8">
                  <c:v>1073</c:v>
                </c:pt>
                <c:pt idx="9">
                  <c:v>1158</c:v>
                </c:pt>
                <c:pt idx="10">
                  <c:v>1244</c:v>
                </c:pt>
                <c:pt idx="11">
                  <c:v>1318</c:v>
                </c:pt>
                <c:pt idx="12">
                  <c:v>1401</c:v>
                </c:pt>
                <c:pt idx="13">
                  <c:v>1418</c:v>
                </c:pt>
                <c:pt idx="14">
                  <c:v>1436</c:v>
                </c:pt>
                <c:pt idx="15">
                  <c:v>1501</c:v>
                </c:pt>
                <c:pt idx="16">
                  <c:v>1447</c:v>
                </c:pt>
                <c:pt idx="17">
                  <c:v>1494</c:v>
                </c:pt>
                <c:pt idx="18">
                  <c:v>1461</c:v>
                </c:pt>
                <c:pt idx="19">
                  <c:v>1508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trend'!$B$60:$AD$60</c15:f>
                <c15:dlblRangeCache>
                  <c:ptCount val="20"/>
                  <c:pt idx="0">
                    <c:v>6%</c:v>
                  </c:pt>
                  <c:pt idx="1">
                    <c:v>6%</c:v>
                  </c:pt>
                  <c:pt idx="2">
                    <c:v>6%</c:v>
                  </c:pt>
                  <c:pt idx="3">
                    <c:v>7%</c:v>
                  </c:pt>
                  <c:pt idx="4">
                    <c:v>7%</c:v>
                  </c:pt>
                  <c:pt idx="5">
                    <c:v>7%</c:v>
                  </c:pt>
                  <c:pt idx="6">
                    <c:v>7%</c:v>
                  </c:pt>
                  <c:pt idx="7">
                    <c:v>7%</c:v>
                  </c:pt>
                  <c:pt idx="8">
                    <c:v>7%</c:v>
                  </c:pt>
                  <c:pt idx="9">
                    <c:v>8%</c:v>
                  </c:pt>
                  <c:pt idx="10">
                    <c:v>8%</c:v>
                  </c:pt>
                  <c:pt idx="11">
                    <c:v>9%</c:v>
                  </c:pt>
                  <c:pt idx="12">
                    <c:v>9%</c:v>
                  </c:pt>
                  <c:pt idx="13">
                    <c:v>9%</c:v>
                  </c:pt>
                  <c:pt idx="14">
                    <c:v>9%</c:v>
                  </c:pt>
                  <c:pt idx="15">
                    <c:v>9%</c:v>
                  </c:pt>
                  <c:pt idx="16">
                    <c:v>8%</c:v>
                  </c:pt>
                  <c:pt idx="17">
                    <c:v>8%</c:v>
                  </c:pt>
                  <c:pt idx="18">
                    <c:v>8%</c:v>
                  </c:pt>
                  <c:pt idx="19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0F56-4AAC-8135-E49CBA78DDF1}"/>
            </c:ext>
          </c:extLst>
        </c:ser>
        <c:ser>
          <c:idx val="0"/>
          <c:order val="4"/>
          <c:tx>
            <c:strRef>
              <c:f>'historical trend'!$A$9</c:f>
              <c:strCache>
                <c:ptCount val="1"/>
                <c:pt idx="0">
                  <c:v>CU 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trend'!$B$9:$AD$9</c:f>
              <c:numCache>
                <c:formatCode>_(* #,##0_);_(* \(#,##0\);_(* "-"??_);_(@_)</c:formatCode>
                <c:ptCount val="20"/>
                <c:pt idx="0">
                  <c:v>11979</c:v>
                </c:pt>
                <c:pt idx="1">
                  <c:v>12536</c:v>
                </c:pt>
                <c:pt idx="2">
                  <c:v>13029</c:v>
                </c:pt>
                <c:pt idx="3">
                  <c:v>12748</c:v>
                </c:pt>
                <c:pt idx="4">
                  <c:v>12940</c:v>
                </c:pt>
                <c:pt idx="5">
                  <c:v>12734</c:v>
                </c:pt>
                <c:pt idx="6">
                  <c:v>13636</c:v>
                </c:pt>
                <c:pt idx="7">
                  <c:v>14580</c:v>
                </c:pt>
                <c:pt idx="8">
                  <c:v>15042</c:v>
                </c:pt>
                <c:pt idx="9">
                  <c:v>15049</c:v>
                </c:pt>
                <c:pt idx="10">
                  <c:v>14645</c:v>
                </c:pt>
                <c:pt idx="11">
                  <c:v>14820</c:v>
                </c:pt>
                <c:pt idx="12">
                  <c:v>15091</c:v>
                </c:pt>
                <c:pt idx="13">
                  <c:v>15693</c:v>
                </c:pt>
                <c:pt idx="14">
                  <c:v>15995</c:v>
                </c:pt>
                <c:pt idx="15">
                  <c:v>16917</c:v>
                </c:pt>
                <c:pt idx="16">
                  <c:v>17678</c:v>
                </c:pt>
                <c:pt idx="17">
                  <c:v>18174</c:v>
                </c:pt>
                <c:pt idx="18">
                  <c:v>18096</c:v>
                </c:pt>
                <c:pt idx="19">
                  <c:v>18629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56-4AAC-8135-E49CBA78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58414464"/>
        <c:axId val="307102080"/>
      </c:barChart>
      <c:catAx>
        <c:axId val="2584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02080"/>
        <c:crosses val="autoZero"/>
        <c:auto val="1"/>
        <c:lblAlgn val="ctr"/>
        <c:lblOffset val="100"/>
        <c:noMultiLvlLbl val="0"/>
      </c:catAx>
      <c:valAx>
        <c:axId val="307102080"/>
        <c:scaling>
          <c:orientation val="minMax"/>
          <c:max val="190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144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43566669550921"/>
          <c:y val="0.83449192149014662"/>
          <c:w val="0.84652303077499935"/>
          <c:h val="0.15015219920505399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University of Colorado Degrees Awarded by Degree Level</a:t>
            </a:r>
          </a:p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>
                <a:effectLst/>
              </a:rPr>
              <a:t>(includes all awards, multiple majors)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96393990455096E-2"/>
          <c:y val="9.7119499406836438E-2"/>
          <c:w val="0.850693824779305"/>
          <c:h val="0.63978387947408211"/>
        </c:manualLayout>
      </c:layout>
      <c:barChart>
        <c:barDir val="col"/>
        <c:grouping val="stacked"/>
        <c:varyColors val="0"/>
        <c:ser>
          <c:idx val="1"/>
          <c:order val="0"/>
          <c:tx>
            <c:v>Bachelor Degrees</c:v>
          </c:tx>
          <c:spPr>
            <a:solidFill>
              <a:srgbClr val="CFB87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8A2FC17-D0DB-48FB-B51F-3A57EC930A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1EF-4725-86E1-7B297FB8FE7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6D9BB34-A4D2-4DB2-AC1C-6B00118AC9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1EF-4725-86E1-7B297FB8FE7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81E4F1C-37F4-4246-8535-2CE3628931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1EF-4725-86E1-7B297FB8FE7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3F7185D-37AE-4BF7-A7C9-6BD1B5D49D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1EF-4725-86E1-7B297FB8FE7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D053CF4-1240-4FA0-893C-63F725AD8C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1EF-4725-86E1-7B297FB8FE7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4566620-ED45-4A9E-8972-4D84D8E5DA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1EF-4725-86E1-7B297FB8FE7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843D8BD-09ED-41E3-AF98-50B6A2EC70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1EF-4725-86E1-7B297FB8FE7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F04BE6C-EDBE-473C-881B-A436FA816F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1EF-4725-86E1-7B297FB8FE7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9ABC9C5-563D-4B7B-8AA5-95196A6C9E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1EF-4725-86E1-7B297FB8FE7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5A3E417-F477-4F4C-9C40-F98F4CE95A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1EF-4725-86E1-7B297FB8FE7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45BA3E4A-A7E3-44E3-B8F9-B0EF12AD8B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1EF-4725-86E1-7B297FB8FE7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A65205D-9A15-4034-BF40-F2E9084926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1EF-4725-86E1-7B297FB8FE7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FB60B5A-2121-4723-9827-7047A22C03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1EF-4725-86E1-7B297FB8FE7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8C22785A-0FA6-47EE-82C9-BABF5DBC68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1EF-4725-86E1-7B297FB8FE7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181A966A-3523-4699-98B4-FAFFD52E2A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1EF-4725-86E1-7B297FB8FE7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8148702F-D9FE-4C74-BECC-3BA61ECA91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1EF-4725-86E1-7B297FB8FE7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31A7A3AA-1C6B-4631-BDD0-5B416F14B8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1EF-4725-86E1-7B297FB8FE7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C257CBE-97A6-4C4D-9A82-C7FBCA7F81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1EF-4725-86E1-7B297FB8FE7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D5FD7733-C662-4254-9846-299848599E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1EF-4725-86E1-7B297FB8FE7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E595BFD1-6591-48DF-BBDD-F2B2778245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1EF-4725-86E1-7B297FB8F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trend'!$B$15:$AD$15</c:f>
              <c:numCache>
                <c:formatCode>_(* #,##0_);_(* \(#,##0\);_(* "-"??_);_(@_)</c:formatCode>
                <c:ptCount val="20"/>
                <c:pt idx="0">
                  <c:v>7824</c:v>
                </c:pt>
                <c:pt idx="1">
                  <c:v>8141</c:v>
                </c:pt>
                <c:pt idx="2">
                  <c:v>8625</c:v>
                </c:pt>
                <c:pt idx="3">
                  <c:v>8549</c:v>
                </c:pt>
                <c:pt idx="4">
                  <c:v>8689</c:v>
                </c:pt>
                <c:pt idx="5">
                  <c:v>8416</c:v>
                </c:pt>
                <c:pt idx="6">
                  <c:v>9134</c:v>
                </c:pt>
                <c:pt idx="7">
                  <c:v>9659</c:v>
                </c:pt>
                <c:pt idx="8">
                  <c:v>9961</c:v>
                </c:pt>
                <c:pt idx="9">
                  <c:v>9979</c:v>
                </c:pt>
                <c:pt idx="10">
                  <c:v>9861</c:v>
                </c:pt>
                <c:pt idx="11">
                  <c:v>9850</c:v>
                </c:pt>
                <c:pt idx="12">
                  <c:v>9937</c:v>
                </c:pt>
                <c:pt idx="13">
                  <c:v>10293</c:v>
                </c:pt>
                <c:pt idx="14">
                  <c:v>10563</c:v>
                </c:pt>
                <c:pt idx="15">
                  <c:v>11377</c:v>
                </c:pt>
                <c:pt idx="16">
                  <c:v>12144</c:v>
                </c:pt>
                <c:pt idx="17">
                  <c:v>12407</c:v>
                </c:pt>
                <c:pt idx="18">
                  <c:v>11983</c:v>
                </c:pt>
                <c:pt idx="19">
                  <c:v>12038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trend'!$B$63:$AD$63</c15:f>
                <c15:dlblRangeCache>
                  <c:ptCount val="20"/>
                  <c:pt idx="0">
                    <c:v>65%</c:v>
                  </c:pt>
                  <c:pt idx="1">
                    <c:v>65%</c:v>
                  </c:pt>
                  <c:pt idx="2">
                    <c:v>66%</c:v>
                  </c:pt>
                  <c:pt idx="3">
                    <c:v>67%</c:v>
                  </c:pt>
                  <c:pt idx="4">
                    <c:v>67%</c:v>
                  </c:pt>
                  <c:pt idx="5">
                    <c:v>66%</c:v>
                  </c:pt>
                  <c:pt idx="6">
                    <c:v>67%</c:v>
                  </c:pt>
                  <c:pt idx="7">
                    <c:v>66%</c:v>
                  </c:pt>
                  <c:pt idx="8">
                    <c:v>66%</c:v>
                  </c:pt>
                  <c:pt idx="9">
                    <c:v>66%</c:v>
                  </c:pt>
                  <c:pt idx="10">
                    <c:v>67%</c:v>
                  </c:pt>
                  <c:pt idx="11">
                    <c:v>66%</c:v>
                  </c:pt>
                  <c:pt idx="12">
                    <c:v>66%</c:v>
                  </c:pt>
                  <c:pt idx="13">
                    <c:v>66%</c:v>
                  </c:pt>
                  <c:pt idx="14">
                    <c:v>66%</c:v>
                  </c:pt>
                  <c:pt idx="15">
                    <c:v>67%</c:v>
                  </c:pt>
                  <c:pt idx="16">
                    <c:v>69%</c:v>
                  </c:pt>
                  <c:pt idx="17">
                    <c:v>68%</c:v>
                  </c:pt>
                  <c:pt idx="18">
                    <c:v>66%</c:v>
                  </c:pt>
                  <c:pt idx="19">
                    <c:v>65%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F4E-42A9-8687-AA85BABCC289}"/>
            </c:ext>
          </c:extLst>
        </c:ser>
        <c:ser>
          <c:idx val="2"/>
          <c:order val="1"/>
          <c:tx>
            <c:v>Graduate Certificates</c:v>
          </c:tx>
          <c:spPr>
            <a:solidFill>
              <a:srgbClr val="4B92DB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trend'!$B$17:$AD$17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</c:v>
                </c:pt>
                <c:pt idx="12">
                  <c:v>53</c:v>
                </c:pt>
                <c:pt idx="13">
                  <c:v>56</c:v>
                </c:pt>
                <c:pt idx="14">
                  <c:v>57</c:v>
                </c:pt>
                <c:pt idx="15">
                  <c:v>37</c:v>
                </c:pt>
                <c:pt idx="16">
                  <c:v>21</c:v>
                </c:pt>
                <c:pt idx="17">
                  <c:v>66</c:v>
                </c:pt>
                <c:pt idx="18">
                  <c:v>155</c:v>
                </c:pt>
                <c:pt idx="19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E-42A9-8687-AA85BABCC289}"/>
            </c:ext>
          </c:extLst>
        </c:ser>
        <c:ser>
          <c:idx val="3"/>
          <c:order val="2"/>
          <c:tx>
            <c:v>Masters &amp; Specialists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90870DD-173C-4C58-822B-5C237793E0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1EF-4725-86E1-7B297FB8FE7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1F959BA-3BC0-4581-B37A-CE2CC5F147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1EF-4725-86E1-7B297FB8FE7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16EA270-9DC5-41DA-AFB6-8105B7020D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1EF-4725-86E1-7B297FB8FE7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8FD1F1E-86E1-4BEF-B443-FBD06F60BD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1EF-4725-86E1-7B297FB8FE7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C82CD59-590B-4512-8FC4-4DDDE84B24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1EF-4725-86E1-7B297FB8FE7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2E40E1E-3D4B-475C-91AA-D82F1A798D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1EF-4725-86E1-7B297FB8FE7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C5BFC3F-2314-4508-A0F9-B2D672ED56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1EF-4725-86E1-7B297FB8FE7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279DDAD-3AE6-479D-8A67-EF02F07FB0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1EF-4725-86E1-7B297FB8FE7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FD787C6-DD80-421F-8398-2F51CCF747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1EF-4725-86E1-7B297FB8FE7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FED5665-5909-4D51-9B7B-558E4126B9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1EF-4725-86E1-7B297FB8FE7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BC3ECC6-BA02-46F4-A1FD-8C87AA93AB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1EF-4725-86E1-7B297FB8FE7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366DF9E-3B16-429A-83D8-F031B05982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1EF-4725-86E1-7B297FB8FE7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7AA6F28-FF39-4A05-9654-2DB1CC4F8B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1EF-4725-86E1-7B297FB8FE7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F9CF1309-5208-4E3A-8CF8-6A1281279E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1EF-4725-86E1-7B297FB8FE7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63364ADC-07A2-4A6F-B558-D6EB8A113C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1EF-4725-86E1-7B297FB8FE7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8BE23F89-233A-451C-957A-A2616B0EAC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1EF-4725-86E1-7B297FB8FE7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EFCB91D-1D4B-49DC-A710-03513A3558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1EF-4725-86E1-7B297FB8FE7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793D2781-5F6F-4C0D-A9E4-0C16CB1A57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1EF-4725-86E1-7B297FB8FE7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EDC608D-377A-4575-887F-5F393C46E3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1EF-4725-86E1-7B297FB8FE7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5C437F54-BCF8-45EE-92FC-F574DAAB47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1EF-4725-86E1-7B297FB8F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trend'!$B$23:$AD$23</c:f>
              <c:numCache>
                <c:formatCode>_(* #,##0_);_(* \(#,##0\);_(* "-"??_);_(@_)</c:formatCode>
                <c:ptCount val="20"/>
                <c:pt idx="0">
                  <c:v>3380</c:v>
                </c:pt>
                <c:pt idx="1">
                  <c:v>3522</c:v>
                </c:pt>
                <c:pt idx="2">
                  <c:v>3490</c:v>
                </c:pt>
                <c:pt idx="3">
                  <c:v>3200</c:v>
                </c:pt>
                <c:pt idx="4">
                  <c:v>3212</c:v>
                </c:pt>
                <c:pt idx="5">
                  <c:v>3327</c:v>
                </c:pt>
                <c:pt idx="6">
                  <c:v>3421</c:v>
                </c:pt>
                <c:pt idx="7">
                  <c:v>3817</c:v>
                </c:pt>
                <c:pt idx="8">
                  <c:v>3893</c:v>
                </c:pt>
                <c:pt idx="9">
                  <c:v>3806</c:v>
                </c:pt>
                <c:pt idx="10">
                  <c:v>3547</c:v>
                </c:pt>
                <c:pt idx="11">
                  <c:v>3650</c:v>
                </c:pt>
                <c:pt idx="12">
                  <c:v>3796</c:v>
                </c:pt>
                <c:pt idx="13">
                  <c:v>4039</c:v>
                </c:pt>
                <c:pt idx="14">
                  <c:v>4053</c:v>
                </c:pt>
                <c:pt idx="15">
                  <c:v>4166</c:v>
                </c:pt>
                <c:pt idx="16">
                  <c:v>4194</c:v>
                </c:pt>
                <c:pt idx="17">
                  <c:v>4343</c:v>
                </c:pt>
                <c:pt idx="18">
                  <c:v>4529</c:v>
                </c:pt>
                <c:pt idx="19">
                  <c:v>5113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trend'!$B$65:$AD$65</c15:f>
                <c15:dlblRangeCache>
                  <c:ptCount val="20"/>
                  <c:pt idx="0">
                    <c:v>28%</c:v>
                  </c:pt>
                  <c:pt idx="1">
                    <c:v>28%</c:v>
                  </c:pt>
                  <c:pt idx="2">
                    <c:v>27%</c:v>
                  </c:pt>
                  <c:pt idx="3">
                    <c:v>25%</c:v>
                  </c:pt>
                  <c:pt idx="4">
                    <c:v>25%</c:v>
                  </c:pt>
                  <c:pt idx="5">
                    <c:v>26%</c:v>
                  </c:pt>
                  <c:pt idx="6">
                    <c:v>25%</c:v>
                  </c:pt>
                  <c:pt idx="7">
                    <c:v>26%</c:v>
                  </c:pt>
                  <c:pt idx="8">
                    <c:v>26%</c:v>
                  </c:pt>
                  <c:pt idx="9">
                    <c:v>25%</c:v>
                  </c:pt>
                  <c:pt idx="10">
                    <c:v>24%</c:v>
                  </c:pt>
                  <c:pt idx="11">
                    <c:v>25%</c:v>
                  </c:pt>
                  <c:pt idx="12">
                    <c:v>25%</c:v>
                  </c:pt>
                  <c:pt idx="13">
                    <c:v>26%</c:v>
                  </c:pt>
                  <c:pt idx="14">
                    <c:v>25%</c:v>
                  </c:pt>
                  <c:pt idx="15">
                    <c:v>25%</c:v>
                  </c:pt>
                  <c:pt idx="16">
                    <c:v>24%</c:v>
                  </c:pt>
                  <c:pt idx="17">
                    <c:v>24%</c:v>
                  </c:pt>
                  <c:pt idx="18">
                    <c:v>25%</c:v>
                  </c:pt>
                  <c:pt idx="19">
                    <c:v>27%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8F4E-42A9-8687-AA85BABCC289}"/>
            </c:ext>
          </c:extLst>
        </c:ser>
        <c:ser>
          <c:idx val="4"/>
          <c:order val="3"/>
          <c:tx>
            <c:v>Doctorate</c:v>
          </c:tx>
          <c:spPr>
            <a:solidFill>
              <a:srgbClr val="A2A4A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DA0BBBB-CE7B-4027-925F-7433A11270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1EF-4725-86E1-7B297FB8FE7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3ECB9F2-5DEB-41AB-A4CF-DE4FE38E0A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1EF-4725-86E1-7B297FB8FE7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DB15DF7-A2B9-41A0-B525-F04B705235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1EF-4725-86E1-7B297FB8FE7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046E878-B1FC-4166-A4AC-92915741E3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1EF-4725-86E1-7B297FB8FE7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434C6AD-4782-450C-BDB0-54034B22DD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1EF-4725-86E1-7B297FB8FE7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7F5C3F3-162A-4232-B175-DFC527551F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1EF-4725-86E1-7B297FB8FE7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27999D3-DC04-4243-9B91-FC580611DF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1EF-4725-86E1-7B297FB8FE7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BBB3D72-516E-4E33-A608-BF6538501F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1EF-4725-86E1-7B297FB8FE7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0B4CFE5-35D4-4FE3-9006-293A850ED9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1EF-4725-86E1-7B297FB8FE7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3EE8C33-C9E9-4D90-85F7-B4EFF5719E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1EF-4725-86E1-7B297FB8FE7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8D5A6DF-7CD3-4BC7-9939-236FC05041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01EF-4725-86E1-7B297FB8FE7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0CBC789-EDDB-45C5-A61A-073388C54D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01EF-4725-86E1-7B297FB8FE7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DDD3787C-380D-4159-A0A0-6CD460E400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01EF-4725-86E1-7B297FB8FE7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85F9E45D-BA1E-4876-BCF0-6C7B1852DB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1EF-4725-86E1-7B297FB8FE7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C552043-69D3-4FE9-9405-A404282C20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01EF-4725-86E1-7B297FB8FE7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8057171B-EFD9-4EBC-85A4-89E53BF79F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01EF-4725-86E1-7B297FB8FE7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2CB3A67-5B62-4EA7-9B0D-11D4E83A90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01EF-4725-86E1-7B297FB8FE7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CD7A6D9-A546-4791-A548-33C9023445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01EF-4725-86E1-7B297FB8FE7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59E4C53-B4AD-4499-918A-A48D2F5B36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01EF-4725-86E1-7B297FB8FE7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5CE5A142-8072-4BE5-B529-57AA464D1E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01EF-4725-86E1-7B297FB8F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trend'!$B$29:$AD$29</c:f>
              <c:numCache>
                <c:formatCode>_(* #,##0_);_(* \(#,##0\);_(* "-"??_);_(@_)</c:formatCode>
                <c:ptCount val="20"/>
                <c:pt idx="0">
                  <c:v>775</c:v>
                </c:pt>
                <c:pt idx="1">
                  <c:v>873</c:v>
                </c:pt>
                <c:pt idx="2">
                  <c:v>914</c:v>
                </c:pt>
                <c:pt idx="3">
                  <c:v>999</c:v>
                </c:pt>
                <c:pt idx="4">
                  <c:v>1038</c:v>
                </c:pt>
                <c:pt idx="5">
                  <c:v>991</c:v>
                </c:pt>
                <c:pt idx="6">
                  <c:v>1081</c:v>
                </c:pt>
                <c:pt idx="7">
                  <c:v>1104</c:v>
                </c:pt>
                <c:pt idx="8">
                  <c:v>1188</c:v>
                </c:pt>
                <c:pt idx="9">
                  <c:v>1264</c:v>
                </c:pt>
                <c:pt idx="10">
                  <c:v>1237</c:v>
                </c:pt>
                <c:pt idx="11">
                  <c:v>1284</c:v>
                </c:pt>
                <c:pt idx="12">
                  <c:v>1305</c:v>
                </c:pt>
                <c:pt idx="13">
                  <c:v>1305</c:v>
                </c:pt>
                <c:pt idx="14">
                  <c:v>1322</c:v>
                </c:pt>
                <c:pt idx="15">
                  <c:v>1337</c:v>
                </c:pt>
                <c:pt idx="16">
                  <c:v>1319</c:v>
                </c:pt>
                <c:pt idx="17">
                  <c:v>1358</c:v>
                </c:pt>
                <c:pt idx="18">
                  <c:v>1429</c:v>
                </c:pt>
                <c:pt idx="19">
                  <c:v>1345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trend'!$B$66:$AD$66</c15:f>
                <c15:dlblRangeCache>
                  <c:ptCount val="20"/>
                  <c:pt idx="0">
                    <c:v>6%</c:v>
                  </c:pt>
                  <c:pt idx="1">
                    <c:v>7%</c:v>
                  </c:pt>
                  <c:pt idx="2">
                    <c:v>7%</c:v>
                  </c:pt>
                  <c:pt idx="3">
                    <c:v>8%</c:v>
                  </c:pt>
                  <c:pt idx="4">
                    <c:v>8%</c:v>
                  </c:pt>
                  <c:pt idx="5">
                    <c:v>8%</c:v>
                  </c:pt>
                  <c:pt idx="6">
                    <c:v>8%</c:v>
                  </c:pt>
                  <c:pt idx="7">
                    <c:v>8%</c:v>
                  </c:pt>
                  <c:pt idx="8">
                    <c:v>8%</c:v>
                  </c:pt>
                  <c:pt idx="9">
                    <c:v>8%</c:v>
                  </c:pt>
                  <c:pt idx="10">
                    <c:v>8%</c:v>
                  </c:pt>
                  <c:pt idx="11">
                    <c:v>9%</c:v>
                  </c:pt>
                  <c:pt idx="12">
                    <c:v>9%</c:v>
                  </c:pt>
                  <c:pt idx="13">
                    <c:v>8%</c:v>
                  </c:pt>
                  <c:pt idx="14">
                    <c:v>8%</c:v>
                  </c:pt>
                  <c:pt idx="15">
                    <c:v>8%</c:v>
                  </c:pt>
                  <c:pt idx="16">
                    <c:v>7%</c:v>
                  </c:pt>
                  <c:pt idx="17">
                    <c:v>7%</c:v>
                  </c:pt>
                  <c:pt idx="18">
                    <c:v>8%</c:v>
                  </c:pt>
                  <c:pt idx="19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F4E-42A9-8687-AA85BABCC289}"/>
            </c:ext>
          </c:extLst>
        </c:ser>
        <c:ser>
          <c:idx val="0"/>
          <c:order val="4"/>
          <c:tx>
            <c:strRef>
              <c:f>'historical trend'!$A$9</c:f>
              <c:strCache>
                <c:ptCount val="1"/>
                <c:pt idx="0">
                  <c:v>CU 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trend'!$B$9:$AD$9</c:f>
              <c:numCache>
                <c:formatCode>_(* #,##0_);_(* \(#,##0\);_(* "-"??_);_(@_)</c:formatCode>
                <c:ptCount val="20"/>
                <c:pt idx="0">
                  <c:v>11979</c:v>
                </c:pt>
                <c:pt idx="1">
                  <c:v>12536</c:v>
                </c:pt>
                <c:pt idx="2">
                  <c:v>13029</c:v>
                </c:pt>
                <c:pt idx="3">
                  <c:v>12748</c:v>
                </c:pt>
                <c:pt idx="4">
                  <c:v>12940</c:v>
                </c:pt>
                <c:pt idx="5">
                  <c:v>12734</c:v>
                </c:pt>
                <c:pt idx="6">
                  <c:v>13636</c:v>
                </c:pt>
                <c:pt idx="7">
                  <c:v>14580</c:v>
                </c:pt>
                <c:pt idx="8">
                  <c:v>15042</c:v>
                </c:pt>
                <c:pt idx="9">
                  <c:v>15049</c:v>
                </c:pt>
                <c:pt idx="10">
                  <c:v>14645</c:v>
                </c:pt>
                <c:pt idx="11">
                  <c:v>14820</c:v>
                </c:pt>
                <c:pt idx="12">
                  <c:v>15091</c:v>
                </c:pt>
                <c:pt idx="13">
                  <c:v>15693</c:v>
                </c:pt>
                <c:pt idx="14">
                  <c:v>15995</c:v>
                </c:pt>
                <c:pt idx="15">
                  <c:v>16917</c:v>
                </c:pt>
                <c:pt idx="16">
                  <c:v>17678</c:v>
                </c:pt>
                <c:pt idx="17">
                  <c:v>18174</c:v>
                </c:pt>
                <c:pt idx="18">
                  <c:v>18096</c:v>
                </c:pt>
                <c:pt idx="19">
                  <c:v>18629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4E-42A9-8687-AA85BABCC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58414464"/>
        <c:axId val="307102080"/>
      </c:barChart>
      <c:catAx>
        <c:axId val="2584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02080"/>
        <c:crosses val="autoZero"/>
        <c:auto val="1"/>
        <c:lblAlgn val="ctr"/>
        <c:lblOffset val="100"/>
        <c:noMultiLvlLbl val="0"/>
      </c:catAx>
      <c:valAx>
        <c:axId val="307102080"/>
        <c:scaling>
          <c:orientation val="minMax"/>
          <c:max val="190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144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43566669550921"/>
          <c:y val="0.82642333853502803"/>
          <c:w val="0.84652303077499935"/>
          <c:h val="0.15822078216017249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University of Colorado Degree Recipients</a:t>
            </a:r>
          </a:p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ysClr val="windowText" lastClr="000000"/>
                </a:solidFill>
              </a:rPr>
              <a:t>(award</a:t>
            </a:r>
            <a:r>
              <a:rPr lang="en-US" baseline="0">
                <a:solidFill>
                  <a:sysClr val="windowText" lastClr="000000"/>
                </a:solidFill>
              </a:rPr>
              <a:t> recipient counted once per level)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96393990455096E-2"/>
          <c:y val="9.7119499406836438E-2"/>
          <c:w val="0.850693824779305"/>
          <c:h val="0.639783879474082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'historical trend'!$A$31</c:f>
              <c:strCache>
                <c:ptCount val="1"/>
                <c:pt idx="0">
                  <c:v>Boulder</c:v>
                </c:pt>
              </c:strCache>
            </c:strRef>
          </c:tx>
          <c:spPr>
            <a:solidFill>
              <a:srgbClr val="CFB87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9104446-37A9-40C0-92B6-D0E11F4AF5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15B-4D14-A55F-4E97A8545A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E3CE657-439E-47F2-9AD0-54CC449C05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15B-4D14-A55F-4E97A8545A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D18893D-60A2-4C22-98FF-07B3E7FC4B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15B-4D14-A55F-4E97A8545A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89BEB66-DF3D-4000-ADE3-C861C37A33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15B-4D14-A55F-4E97A8545A3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9C4F0D5-EB04-4469-A423-74ECC9DBBB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15B-4D14-A55F-4E97A8545A3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23EB4E7-2984-41EA-9E66-0398FA4768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15B-4D14-A55F-4E97A8545A3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96C2674-5A9E-4A1E-8334-7768B2D609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15B-4D14-A55F-4E97A8545A3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6EC80BE-E68E-4021-B7E8-D80171770A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15B-4D14-A55F-4E97A8545A3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D098D2B-1273-45E6-8EC1-C1BE0734E7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15B-4D14-A55F-4E97A8545A3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C6F3294-A8C2-4FDB-BD08-11CCB63F20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15B-4D14-A55F-4E97A8545A3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68821F1-E78C-4486-AEF4-4D84FCCE05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15B-4D14-A55F-4E97A8545A3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C687D15-4360-4C45-A9CA-FC5486124F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15B-4D14-A55F-4E97A8545A3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10F855CB-0176-4B76-8F26-1CF9D55F89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15B-4D14-A55F-4E97A8545A3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D818AA9-A44E-4AE0-A37D-0BA5B9EF34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15B-4D14-A55F-4E97A8545A3B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9EECD21-344F-4A80-9444-7C8EBE999F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15B-4D14-A55F-4E97A8545A3B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123F9B5-3ACD-43FE-86F4-40E67C54C1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15B-4D14-A55F-4E97A8545A3B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AC453FF-8814-4F08-BA90-6EEF92EF42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15B-4D14-A55F-4E97A8545A3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D9F0F565-6958-47A9-9E7D-0D601389FC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15B-4D14-A55F-4E97A8545A3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22A19537-3CBB-424F-AC92-FAC3D3AB3D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15B-4D14-A55F-4E97A8545A3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D9DA97E-A1A7-4B61-ABDF-69BD839045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15B-4D14-A55F-4E97A8545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trend'!$B$31:$AD$31</c:f>
              <c:numCache>
                <c:formatCode>_(* #,##0_);_(* \(#,##0\);_(* "-"??_);_(@_)</c:formatCode>
                <c:ptCount val="20"/>
                <c:pt idx="0">
                  <c:v>6701</c:v>
                </c:pt>
                <c:pt idx="1">
                  <c:v>7068</c:v>
                </c:pt>
                <c:pt idx="2">
                  <c:v>7342</c:v>
                </c:pt>
                <c:pt idx="3">
                  <c:v>7171</c:v>
                </c:pt>
                <c:pt idx="4">
                  <c:v>7282</c:v>
                </c:pt>
                <c:pt idx="5">
                  <c:v>7010</c:v>
                </c:pt>
                <c:pt idx="6">
                  <c:v>7748</c:v>
                </c:pt>
                <c:pt idx="7">
                  <c:v>7410</c:v>
                </c:pt>
                <c:pt idx="8">
                  <c:v>7723</c:v>
                </c:pt>
                <c:pt idx="9">
                  <c:v>7590</c:v>
                </c:pt>
                <c:pt idx="10">
                  <c:v>7138</c:v>
                </c:pt>
                <c:pt idx="11">
                  <c:v>7150</c:v>
                </c:pt>
                <c:pt idx="12">
                  <c:v>7254</c:v>
                </c:pt>
                <c:pt idx="13">
                  <c:v>7486</c:v>
                </c:pt>
                <c:pt idx="14">
                  <c:v>7857</c:v>
                </c:pt>
                <c:pt idx="15">
                  <c:v>8488</c:v>
                </c:pt>
                <c:pt idx="16">
                  <c:v>9152</c:v>
                </c:pt>
                <c:pt idx="17">
                  <c:v>9226</c:v>
                </c:pt>
                <c:pt idx="18">
                  <c:v>9129</c:v>
                </c:pt>
                <c:pt idx="19">
                  <c:v>9730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trend'!$B$69:$AD$69</c15:f>
                <c15:dlblRangeCache>
                  <c:ptCount val="20"/>
                  <c:pt idx="0">
                    <c:v>56%</c:v>
                  </c:pt>
                  <c:pt idx="1">
                    <c:v>56%</c:v>
                  </c:pt>
                  <c:pt idx="2">
                    <c:v>56%</c:v>
                  </c:pt>
                  <c:pt idx="3">
                    <c:v>56%</c:v>
                  </c:pt>
                  <c:pt idx="4">
                    <c:v>57%</c:v>
                  </c:pt>
                  <c:pt idx="5">
                    <c:v>55%</c:v>
                  </c:pt>
                  <c:pt idx="6">
                    <c:v>57%</c:v>
                  </c:pt>
                  <c:pt idx="7">
                    <c:v>53%</c:v>
                  </c:pt>
                  <c:pt idx="8">
                    <c:v>54%</c:v>
                  </c:pt>
                  <c:pt idx="9">
                    <c:v>53%</c:v>
                  </c:pt>
                  <c:pt idx="10">
                    <c:v>51%</c:v>
                  </c:pt>
                  <c:pt idx="11">
                    <c:v>50%</c:v>
                  </c:pt>
                  <c:pt idx="12">
                    <c:v>50%</c:v>
                  </c:pt>
                  <c:pt idx="13">
                    <c:v>50%</c:v>
                  </c:pt>
                  <c:pt idx="14">
                    <c:v>51%</c:v>
                  </c:pt>
                  <c:pt idx="15">
                    <c:v>52%</c:v>
                  </c:pt>
                  <c:pt idx="16">
                    <c:v>54%</c:v>
                  </c:pt>
                  <c:pt idx="17">
                    <c:v>53%</c:v>
                  </c:pt>
                  <c:pt idx="18">
                    <c:v>52%</c:v>
                  </c:pt>
                  <c:pt idx="19">
                    <c:v>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0D0-4C12-8ADE-C909C4CFF9D3}"/>
            </c:ext>
          </c:extLst>
        </c:ser>
        <c:ser>
          <c:idx val="2"/>
          <c:order val="1"/>
          <c:tx>
            <c:strRef>
              <c:f>'historical trend'!$A$32</c:f>
              <c:strCache>
                <c:ptCount val="1"/>
                <c:pt idx="0">
                  <c:v>Colorado Springs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3FBB949-036C-4EAE-8362-CCC449750E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15B-4D14-A55F-4E97A8545A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3AA9EBF-42DF-4F1F-BD82-C055167461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15B-4D14-A55F-4E97A8545A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EF6819E-9B49-4CCD-A339-6E0BD63295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15B-4D14-A55F-4E97A8545A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EDE1773-E245-4CEE-AA56-396830EA6D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15B-4D14-A55F-4E97A8545A3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227FFB9-4119-4B59-A78C-5E6FB82A7D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15B-4D14-A55F-4E97A8545A3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65E8172-1525-4B50-AB0A-A6B2CA4C1B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15B-4D14-A55F-4E97A8545A3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FF9F220-1BA0-4EF6-A06B-C6E86467A3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15B-4D14-A55F-4E97A8545A3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75207E7-8587-4014-A188-9DB10E641F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15B-4D14-A55F-4E97A8545A3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FEA2438-4AB8-481C-A476-BBBD35D570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15B-4D14-A55F-4E97A8545A3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3343A12-74EC-4C90-8BE3-8C8ADC3EDF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15B-4D14-A55F-4E97A8545A3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EF324D9-0479-4DA2-B4DD-E27EFD6C31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15B-4D14-A55F-4E97A8545A3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8D89A7D-47CE-47C2-B772-D5AADFB348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15B-4D14-A55F-4E97A8545A3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C42C37D-7FFC-4415-894B-617638F8EC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15B-4D14-A55F-4E97A8545A3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9B03594-B710-4088-AF6F-E77FADB283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15B-4D14-A55F-4E97A8545A3B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4D116A7-41C1-4C04-AC05-A79A1CCA59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415B-4D14-A55F-4E97A8545A3B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8D938BF-3B36-4C87-8BE2-4C5996EB59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415B-4D14-A55F-4E97A8545A3B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9DE98DA-9D64-4902-8638-C9E11CDB4F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415B-4D14-A55F-4E97A8545A3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CB56B14-7603-44AE-A5BB-6E769EB692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415B-4D14-A55F-4E97A8545A3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0B13A551-F2EA-4BD4-BE5F-BC0CB18BE2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415B-4D14-A55F-4E97A8545A3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86E78B9-3168-4F4C-8449-60E8074634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415B-4D14-A55F-4E97A8545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trend'!$B$32:$AD$32</c:f>
              <c:numCache>
                <c:formatCode>_(* #,##0_);_(* \(#,##0\);_(* "-"??_);_(@_)</c:formatCode>
                <c:ptCount val="20"/>
                <c:pt idx="0">
                  <c:v>1603</c:v>
                </c:pt>
                <c:pt idx="1">
                  <c:v>1620</c:v>
                </c:pt>
                <c:pt idx="2">
                  <c:v>1727</c:v>
                </c:pt>
                <c:pt idx="3">
                  <c:v>1671</c:v>
                </c:pt>
                <c:pt idx="4">
                  <c:v>1633</c:v>
                </c:pt>
                <c:pt idx="5">
                  <c:v>1620</c:v>
                </c:pt>
                <c:pt idx="6">
                  <c:v>1623</c:v>
                </c:pt>
                <c:pt idx="7">
                  <c:v>1895</c:v>
                </c:pt>
                <c:pt idx="8">
                  <c:v>1925</c:v>
                </c:pt>
                <c:pt idx="9">
                  <c:v>1861</c:v>
                </c:pt>
                <c:pt idx="10">
                  <c:v>2018</c:v>
                </c:pt>
                <c:pt idx="11">
                  <c:v>2096</c:v>
                </c:pt>
                <c:pt idx="12">
                  <c:v>2219</c:v>
                </c:pt>
                <c:pt idx="13">
                  <c:v>2376</c:v>
                </c:pt>
                <c:pt idx="14">
                  <c:v>2344</c:v>
                </c:pt>
                <c:pt idx="15">
                  <c:v>2433</c:v>
                </c:pt>
                <c:pt idx="16">
                  <c:v>2587</c:v>
                </c:pt>
                <c:pt idx="17">
                  <c:v>2725</c:v>
                </c:pt>
                <c:pt idx="18">
                  <c:v>2664</c:v>
                </c:pt>
                <c:pt idx="19">
                  <c:v>2594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trend'!$B$70:$AD$70</c15:f>
                <c15:dlblRangeCache>
                  <c:ptCount val="20"/>
                  <c:pt idx="0">
                    <c:v>13%</c:v>
                  </c:pt>
                  <c:pt idx="1">
                    <c:v>13%</c:v>
                  </c:pt>
                  <c:pt idx="2">
                    <c:v>13%</c:v>
                  </c:pt>
                  <c:pt idx="3">
                    <c:v>13%</c:v>
                  </c:pt>
                  <c:pt idx="4">
                    <c:v>13%</c:v>
                  </c:pt>
                  <c:pt idx="5">
                    <c:v>13%</c:v>
                  </c:pt>
                  <c:pt idx="6">
                    <c:v>12%</c:v>
                  </c:pt>
                  <c:pt idx="7">
                    <c:v>14%</c:v>
                  </c:pt>
                  <c:pt idx="8">
                    <c:v>13%</c:v>
                  </c:pt>
                  <c:pt idx="9">
                    <c:v>13%</c:v>
                  </c:pt>
                  <c:pt idx="10">
                    <c:v>15%</c:v>
                  </c:pt>
                  <c:pt idx="11">
                    <c:v>15%</c:v>
                  </c:pt>
                  <c:pt idx="12">
                    <c:v>15%</c:v>
                  </c:pt>
                  <c:pt idx="13">
                    <c:v>16%</c:v>
                  </c:pt>
                  <c:pt idx="14">
                    <c:v>15%</c:v>
                  </c:pt>
                  <c:pt idx="15">
                    <c:v>15%</c:v>
                  </c:pt>
                  <c:pt idx="16">
                    <c:v>15%</c:v>
                  </c:pt>
                  <c:pt idx="17">
                    <c:v>16%</c:v>
                  </c:pt>
                  <c:pt idx="18">
                    <c:v>15%</c:v>
                  </c:pt>
                  <c:pt idx="19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0D0-4C12-8ADE-C909C4CFF9D3}"/>
            </c:ext>
          </c:extLst>
        </c:ser>
        <c:ser>
          <c:idx val="3"/>
          <c:order val="2"/>
          <c:tx>
            <c:strRef>
              <c:f>'historical trend'!$A$33</c:f>
              <c:strCache>
                <c:ptCount val="1"/>
                <c:pt idx="0">
                  <c:v>Denver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FC3190F-09D0-4AF6-A9CE-E0903E241E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415B-4D14-A55F-4E97A8545A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D469C06-F9A9-45F5-A0D5-535AF5FAA7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415B-4D14-A55F-4E97A8545A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2A36C5C-6919-4934-819A-41578F2637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415B-4D14-A55F-4E97A8545A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232DB10-84BF-46D4-A73A-7FB5CF68FF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415B-4D14-A55F-4E97A8545A3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25F4DC5-FB72-4FCB-BEF5-DECEE0F027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415B-4D14-A55F-4E97A8545A3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3358523-2ED4-4360-87E1-65D3A1C85F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415B-4D14-A55F-4E97A8545A3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C16B979-C192-42BC-9AA8-B88ECA7186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415B-4D14-A55F-4E97A8545A3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59A6610-A1C0-481D-829D-C883D6AE99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415B-4D14-A55F-4E97A8545A3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3197343-AAC9-4F57-9F63-B3BC1F3CC2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415B-4D14-A55F-4E97A8545A3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E8008FA-E718-478C-AFD7-EE81040097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415B-4D14-A55F-4E97A8545A3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592E010-B140-4F4C-995F-F7FE9E2B7D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415B-4D14-A55F-4E97A8545A3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344CEED-588C-4385-9295-722D5C48AA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415B-4D14-A55F-4E97A8545A3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9966D0F-7795-4528-B341-D328F8ADDD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415B-4D14-A55F-4E97A8545A3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FCD18E65-3823-4A6D-B451-6D7BD4E5CE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415B-4D14-A55F-4E97A8545A3B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1F718E8C-7825-4492-9E09-AE80608542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415B-4D14-A55F-4E97A8545A3B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FE4274E4-EA60-4E04-89C4-6CC003661D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415B-4D14-A55F-4E97A8545A3B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6BA1274-36C1-454F-BB45-A10CE321FD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415B-4D14-A55F-4E97A8545A3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F5AFE5B-B5FA-40F0-B9F7-469B1B7A5D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415B-4D14-A55F-4E97A8545A3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5930652-AF40-4101-B146-DFDC8CC786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415B-4D14-A55F-4E97A8545A3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86E29C97-8F22-470F-9B56-D61525C36B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415B-4D14-A55F-4E97A8545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trend'!$B$33:$AD$33</c:f>
              <c:numCache>
                <c:formatCode>_(* #,##0_);_(* \(#,##0\);_(* "-"??_);_(@_)</c:formatCode>
                <c:ptCount val="20"/>
                <c:pt idx="0">
                  <c:v>2996</c:v>
                </c:pt>
                <c:pt idx="1">
                  <c:v>3046</c:v>
                </c:pt>
                <c:pt idx="2">
                  <c:v>3172</c:v>
                </c:pt>
                <c:pt idx="3">
                  <c:v>3011</c:v>
                </c:pt>
                <c:pt idx="4">
                  <c:v>3000</c:v>
                </c:pt>
                <c:pt idx="5">
                  <c:v>3088</c:v>
                </c:pt>
                <c:pt idx="6">
                  <c:v>3274</c:v>
                </c:pt>
                <c:pt idx="7">
                  <c:v>3603</c:v>
                </c:pt>
                <c:pt idx="8">
                  <c:v>3558</c:v>
                </c:pt>
                <c:pt idx="9">
                  <c:v>3697</c:v>
                </c:pt>
                <c:pt idx="10">
                  <c:v>3487</c:v>
                </c:pt>
                <c:pt idx="11">
                  <c:v>3613</c:v>
                </c:pt>
                <c:pt idx="12">
                  <c:v>3605</c:v>
                </c:pt>
                <c:pt idx="13">
                  <c:v>3792</c:v>
                </c:pt>
                <c:pt idx="14">
                  <c:v>3785</c:v>
                </c:pt>
                <c:pt idx="15">
                  <c:v>3917</c:v>
                </c:pt>
                <c:pt idx="16">
                  <c:v>3913</c:v>
                </c:pt>
                <c:pt idx="17">
                  <c:v>4109</c:v>
                </c:pt>
                <c:pt idx="18">
                  <c:v>4191</c:v>
                </c:pt>
                <c:pt idx="19">
                  <c:v>4131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trend'!$B$71:$AD$71</c15:f>
                <c15:dlblRangeCache>
                  <c:ptCount val="20"/>
                  <c:pt idx="0">
                    <c:v>25%</c:v>
                  </c:pt>
                  <c:pt idx="1">
                    <c:v>24%</c:v>
                  </c:pt>
                  <c:pt idx="2">
                    <c:v>24%</c:v>
                  </c:pt>
                  <c:pt idx="3">
                    <c:v>24%</c:v>
                  </c:pt>
                  <c:pt idx="4">
                    <c:v>23%</c:v>
                  </c:pt>
                  <c:pt idx="5">
                    <c:v>24%</c:v>
                  </c:pt>
                  <c:pt idx="6">
                    <c:v>24%</c:v>
                  </c:pt>
                  <c:pt idx="7">
                    <c:v>26%</c:v>
                  </c:pt>
                  <c:pt idx="8">
                    <c:v>25%</c:v>
                  </c:pt>
                  <c:pt idx="9">
                    <c:v>26%</c:v>
                  </c:pt>
                  <c:pt idx="10">
                    <c:v>25%</c:v>
                  </c:pt>
                  <c:pt idx="11">
                    <c:v>25%</c:v>
                  </c:pt>
                  <c:pt idx="12">
                    <c:v>25%</c:v>
                  </c:pt>
                  <c:pt idx="13">
                    <c:v>25%</c:v>
                  </c:pt>
                  <c:pt idx="14">
                    <c:v>25%</c:v>
                  </c:pt>
                  <c:pt idx="15">
                    <c:v>24%</c:v>
                  </c:pt>
                  <c:pt idx="16">
                    <c:v>23%</c:v>
                  </c:pt>
                  <c:pt idx="17">
                    <c:v>23%</c:v>
                  </c:pt>
                  <c:pt idx="18">
                    <c:v>24%</c:v>
                  </c:pt>
                  <c:pt idx="19">
                    <c:v>23%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70D0-4C12-8ADE-C909C4CFF9D3}"/>
            </c:ext>
          </c:extLst>
        </c:ser>
        <c:ser>
          <c:idx val="4"/>
          <c:order val="3"/>
          <c:tx>
            <c:strRef>
              <c:f>'historical trend'!$A$34</c:f>
              <c:strCache>
                <c:ptCount val="1"/>
                <c:pt idx="0">
                  <c:v>Anschutz</c:v>
                </c:pt>
              </c:strCache>
            </c:strRef>
          </c:tx>
          <c:spPr>
            <a:solidFill>
              <a:srgbClr val="A2A4A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9407601-D627-4F39-9200-624D06C1C1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415B-4D14-A55F-4E97A8545A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555B5F1-0E28-4F62-A982-93BE29A2FE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415B-4D14-A55F-4E97A8545A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A626F9A-DEA0-4F15-94D4-0D0C443B35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415B-4D14-A55F-4E97A8545A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FE1364A-D80D-45C0-92A1-BF378EB0FE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415B-4D14-A55F-4E97A8545A3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BBBF4CD-10B3-4168-B097-0B7369EDF2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415B-4D14-A55F-4E97A8545A3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E7799F3-02E1-400E-ACD5-D112BC5B5E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415B-4D14-A55F-4E97A8545A3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CC05EC0-733D-493A-AE59-EA5CB6815E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415B-4D14-A55F-4E97A8545A3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9C10303-BE87-42F4-B805-36B93C071D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415B-4D14-A55F-4E97A8545A3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16C1FDA-9A8F-44C1-B8EC-7116642D19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415B-4D14-A55F-4E97A8545A3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762E6BA-B27A-49F9-99AE-1F17901CEB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415B-4D14-A55F-4E97A8545A3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517140D-6E96-4208-8199-5B6435053C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415B-4D14-A55F-4E97A8545A3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DB30E21-A9A5-4B44-BD7B-E70FCA2744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415B-4D14-A55F-4E97A8545A3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22A0B91-7117-4C2D-ACF7-89CC94355C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415B-4D14-A55F-4E97A8545A3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DA63957-A149-47B8-B504-AFDE291B42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415B-4D14-A55F-4E97A8545A3B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973366E-F47B-4B1F-9773-FADAA9F229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415B-4D14-A55F-4E97A8545A3B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BB61CA36-B9F2-49A4-B0D9-85C3CD7F8C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415B-4D14-A55F-4E97A8545A3B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B9CC0EB-F554-4067-A77B-CD910BFD70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415B-4D14-A55F-4E97A8545A3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DDFFD595-62A8-4DB7-8697-FBA33E5404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415B-4D14-A55F-4E97A8545A3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48E3A715-51E1-4D5E-8CFB-9CCB9CC23D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415B-4D14-A55F-4E97A8545A3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FF51E1F8-1464-4C60-A3CA-1900458F4C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415B-4D14-A55F-4E97A8545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trend'!$B$34:$AD$34</c:f>
              <c:numCache>
                <c:formatCode>_(* #,##0_);_(* \(#,##0\);_(* "-"??_);_(@_)</c:formatCode>
                <c:ptCount val="20"/>
                <c:pt idx="0">
                  <c:v>679</c:v>
                </c:pt>
                <c:pt idx="1">
                  <c:v>802</c:v>
                </c:pt>
                <c:pt idx="2">
                  <c:v>788</c:v>
                </c:pt>
                <c:pt idx="3">
                  <c:v>895</c:v>
                </c:pt>
                <c:pt idx="4">
                  <c:v>947</c:v>
                </c:pt>
                <c:pt idx="5">
                  <c:v>936</c:v>
                </c:pt>
                <c:pt idx="6">
                  <c:v>926</c:v>
                </c:pt>
                <c:pt idx="7">
                  <c:v>953</c:v>
                </c:pt>
                <c:pt idx="8">
                  <c:v>1073</c:v>
                </c:pt>
                <c:pt idx="9">
                  <c:v>1158</c:v>
                </c:pt>
                <c:pt idx="10">
                  <c:v>1244</c:v>
                </c:pt>
                <c:pt idx="11">
                  <c:v>1318</c:v>
                </c:pt>
                <c:pt idx="12">
                  <c:v>1401</c:v>
                </c:pt>
                <c:pt idx="13">
                  <c:v>1418</c:v>
                </c:pt>
                <c:pt idx="14">
                  <c:v>1436</c:v>
                </c:pt>
                <c:pt idx="15">
                  <c:v>1501</c:v>
                </c:pt>
                <c:pt idx="16">
                  <c:v>1447</c:v>
                </c:pt>
                <c:pt idx="17">
                  <c:v>1494</c:v>
                </c:pt>
                <c:pt idx="18">
                  <c:v>1461</c:v>
                </c:pt>
                <c:pt idx="19">
                  <c:v>1508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trend'!$B$66:$AD$66</c15:f>
                <c15:dlblRangeCache>
                  <c:ptCount val="20"/>
                  <c:pt idx="0">
                    <c:v>6%</c:v>
                  </c:pt>
                  <c:pt idx="1">
                    <c:v>7%</c:v>
                  </c:pt>
                  <c:pt idx="2">
                    <c:v>7%</c:v>
                  </c:pt>
                  <c:pt idx="3">
                    <c:v>8%</c:v>
                  </c:pt>
                  <c:pt idx="4">
                    <c:v>8%</c:v>
                  </c:pt>
                  <c:pt idx="5">
                    <c:v>8%</c:v>
                  </c:pt>
                  <c:pt idx="6">
                    <c:v>8%</c:v>
                  </c:pt>
                  <c:pt idx="7">
                    <c:v>8%</c:v>
                  </c:pt>
                  <c:pt idx="8">
                    <c:v>8%</c:v>
                  </c:pt>
                  <c:pt idx="9">
                    <c:v>8%</c:v>
                  </c:pt>
                  <c:pt idx="10">
                    <c:v>8%</c:v>
                  </c:pt>
                  <c:pt idx="11">
                    <c:v>9%</c:v>
                  </c:pt>
                  <c:pt idx="12">
                    <c:v>9%</c:v>
                  </c:pt>
                  <c:pt idx="13">
                    <c:v>8%</c:v>
                  </c:pt>
                  <c:pt idx="14">
                    <c:v>8%</c:v>
                  </c:pt>
                  <c:pt idx="15">
                    <c:v>8%</c:v>
                  </c:pt>
                  <c:pt idx="16">
                    <c:v>7%</c:v>
                  </c:pt>
                  <c:pt idx="17">
                    <c:v>7%</c:v>
                  </c:pt>
                  <c:pt idx="18">
                    <c:v>8%</c:v>
                  </c:pt>
                  <c:pt idx="19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0D0-4C12-8ADE-C909C4CFF9D3}"/>
            </c:ext>
          </c:extLst>
        </c:ser>
        <c:ser>
          <c:idx val="0"/>
          <c:order val="4"/>
          <c:tx>
            <c:strRef>
              <c:f>'historical trend'!$A$35</c:f>
              <c:strCache>
                <c:ptCount val="1"/>
                <c:pt idx="0">
                  <c:v>CU 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'historical trend'!$B$3:$AD$3</c:f>
              <c:strCache>
                <c:ptCount val="20"/>
                <c:pt idx="0">
                  <c:v>FY 2004</c:v>
                </c:pt>
                <c:pt idx="1">
                  <c:v>FY 2005</c:v>
                </c:pt>
                <c:pt idx="2">
                  <c:v>FY 2006</c:v>
                </c:pt>
                <c:pt idx="3">
                  <c:v>FY 2007</c:v>
                </c:pt>
                <c:pt idx="4">
                  <c:v>FY 2008</c:v>
                </c:pt>
                <c:pt idx="5">
                  <c:v>FY 2009</c:v>
                </c:pt>
                <c:pt idx="6">
                  <c:v>FY 2010</c:v>
                </c:pt>
                <c:pt idx="7">
                  <c:v>FY 2011</c:v>
                </c:pt>
                <c:pt idx="8">
                  <c:v>FY 2012</c:v>
                </c:pt>
                <c:pt idx="9">
                  <c:v>FY 2013</c:v>
                </c:pt>
                <c:pt idx="10">
                  <c:v>FY 2014</c:v>
                </c:pt>
                <c:pt idx="11">
                  <c:v>FY 2015</c:v>
                </c:pt>
                <c:pt idx="12">
                  <c:v>FY 2016</c:v>
                </c:pt>
                <c:pt idx="13">
                  <c:v>FY 2017</c:v>
                </c:pt>
                <c:pt idx="14">
                  <c:v>FY 2018</c:v>
                </c:pt>
                <c:pt idx="15">
                  <c:v>FY 2019</c:v>
                </c:pt>
                <c:pt idx="16">
                  <c:v>FY 2020</c:v>
                </c:pt>
                <c:pt idx="17">
                  <c:v>FY 2021</c:v>
                </c:pt>
                <c:pt idx="18">
                  <c:v>FY 2022</c:v>
                </c:pt>
                <c:pt idx="19">
                  <c:v>FY 2023</c:v>
                </c:pt>
              </c:strCache>
            </c:strRef>
          </c:cat>
          <c:val>
            <c:numRef>
              <c:f>'historical trend'!$B$35:$AD$35</c:f>
              <c:numCache>
                <c:formatCode>_(* #,##0_);_(* \(#,##0\);_(* "-"??_);_(@_)</c:formatCode>
                <c:ptCount val="20"/>
                <c:pt idx="0">
                  <c:v>11979</c:v>
                </c:pt>
                <c:pt idx="1">
                  <c:v>12536</c:v>
                </c:pt>
                <c:pt idx="2">
                  <c:v>13029</c:v>
                </c:pt>
                <c:pt idx="3">
                  <c:v>12748</c:v>
                </c:pt>
                <c:pt idx="4">
                  <c:v>12862</c:v>
                </c:pt>
                <c:pt idx="5">
                  <c:v>12654</c:v>
                </c:pt>
                <c:pt idx="6">
                  <c:v>13571</c:v>
                </c:pt>
                <c:pt idx="7">
                  <c:v>13861</c:v>
                </c:pt>
                <c:pt idx="8">
                  <c:v>14279</c:v>
                </c:pt>
                <c:pt idx="9">
                  <c:v>14306</c:v>
                </c:pt>
                <c:pt idx="10">
                  <c:v>13887</c:v>
                </c:pt>
                <c:pt idx="11">
                  <c:v>14177</c:v>
                </c:pt>
                <c:pt idx="12">
                  <c:v>14479</c:v>
                </c:pt>
                <c:pt idx="13">
                  <c:v>15072</c:v>
                </c:pt>
                <c:pt idx="14">
                  <c:v>15422</c:v>
                </c:pt>
                <c:pt idx="15">
                  <c:v>16339</c:v>
                </c:pt>
                <c:pt idx="16">
                  <c:v>17099</c:v>
                </c:pt>
                <c:pt idx="17">
                  <c:v>17554</c:v>
                </c:pt>
                <c:pt idx="18">
                  <c:v>17445</c:v>
                </c:pt>
                <c:pt idx="19">
                  <c:v>17963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D0-4C12-8ADE-C909C4CFF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58414464"/>
        <c:axId val="307102080"/>
      </c:barChart>
      <c:catAx>
        <c:axId val="2584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02080"/>
        <c:crosses val="autoZero"/>
        <c:auto val="1"/>
        <c:lblAlgn val="ctr"/>
        <c:lblOffset val="100"/>
        <c:noMultiLvlLbl val="0"/>
      </c:catAx>
      <c:valAx>
        <c:axId val="307102080"/>
        <c:scaling>
          <c:orientation val="minMax"/>
          <c:max val="190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144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43566669550921"/>
          <c:y val="0.8385262129677058"/>
          <c:w val="0.84652303077499935"/>
          <c:h val="0.1461179077274947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0.00989</cdr:x>
      <cdr:y>0.9652</cdr:y>
    </cdr:from>
    <cdr:to>
      <cdr:x>0.57033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6076949"/>
          <a:ext cx="4857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Compiled by University of Colorado System Office Institutional Research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0.96268</cdr:y>
    </cdr:from>
    <cdr:to>
      <cdr:x>0.56044</cdr:x>
      <cdr:y>0.99748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61075"/>
          <a:ext cx="4857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Compiled by University of Colorado System Office Institutional Research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0.96268</cdr:y>
    </cdr:from>
    <cdr:to>
      <cdr:x>0.56044</cdr:x>
      <cdr:y>0.99748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61075"/>
          <a:ext cx="4857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Compiled by University of Colorado System Office Institutional Research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tabSelected="1" view="pageBreakPreview" zoomScale="85" zoomScaleNormal="70" zoomScaleSheetLayoutView="85" workbookViewId="0">
      <selection activeCell="M5" sqref="M5"/>
    </sheetView>
  </sheetViews>
  <sheetFormatPr defaultRowHeight="14.25" x14ac:dyDescent="0.2"/>
  <cols>
    <col min="1" max="1" width="25.42578125" style="1" customWidth="1"/>
    <col min="2" max="10" width="10.140625" style="1" hidden="1" customWidth="1"/>
    <col min="11" max="18" width="10.140625" style="1" customWidth="1"/>
    <col min="19" max="19" width="9.42578125" style="1" customWidth="1"/>
    <col min="20" max="20" width="9.5703125" style="2" customWidth="1"/>
    <col min="21" max="30" width="10.28515625" style="2" customWidth="1"/>
    <col min="31" max="32" width="9.7109375" style="1" customWidth="1"/>
    <col min="33" max="16384" width="9.140625" style="1"/>
  </cols>
  <sheetData>
    <row r="1" spans="1:32" ht="18.75" customHeight="1" x14ac:dyDescent="0.2">
      <c r="A1" s="33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0"/>
      <c r="M1" s="20"/>
      <c r="N1" s="20"/>
      <c r="O1" s="19"/>
      <c r="P1" s="18"/>
      <c r="Q1" s="17"/>
      <c r="R1" s="17"/>
    </row>
    <row r="2" spans="1:32" s="15" customFormat="1" ht="13.5" customHeight="1" x14ac:dyDescent="0.2"/>
    <row r="3" spans="1:32" s="15" customFormat="1" ht="26.25" customHeight="1" thickBot="1" x14ac:dyDescent="0.25">
      <c r="A3" s="22"/>
      <c r="B3" s="22" t="s">
        <v>21</v>
      </c>
      <c r="C3" s="22" t="s">
        <v>22</v>
      </c>
      <c r="D3" s="22" t="s">
        <v>23</v>
      </c>
      <c r="E3" s="22" t="s">
        <v>24</v>
      </c>
      <c r="F3" s="22" t="s">
        <v>25</v>
      </c>
      <c r="G3" s="22" t="s">
        <v>6</v>
      </c>
      <c r="H3" s="22" t="s">
        <v>5</v>
      </c>
      <c r="I3" s="22" t="s">
        <v>4</v>
      </c>
      <c r="J3" s="22" t="s">
        <v>17</v>
      </c>
      <c r="K3" s="22" t="s">
        <v>16</v>
      </c>
      <c r="L3" s="22" t="s">
        <v>15</v>
      </c>
      <c r="M3" s="22" t="s">
        <v>14</v>
      </c>
      <c r="N3" s="22" t="s">
        <v>13</v>
      </c>
      <c r="O3" s="22" t="s">
        <v>12</v>
      </c>
      <c r="P3" s="22" t="s">
        <v>11</v>
      </c>
      <c r="Q3" s="22" t="s">
        <v>10</v>
      </c>
      <c r="R3" s="22" t="s">
        <v>9</v>
      </c>
      <c r="S3" s="22" t="s">
        <v>8</v>
      </c>
      <c r="T3" s="23" t="s">
        <v>7</v>
      </c>
      <c r="U3" s="23" t="s">
        <v>19</v>
      </c>
      <c r="V3" s="23" t="s">
        <v>30</v>
      </c>
      <c r="W3" s="23" t="s">
        <v>31</v>
      </c>
      <c r="X3" s="23" t="s">
        <v>32</v>
      </c>
      <c r="Y3" s="23" t="s">
        <v>39</v>
      </c>
      <c r="Z3" s="23" t="s">
        <v>40</v>
      </c>
      <c r="AA3" s="23" t="s">
        <v>41</v>
      </c>
      <c r="AB3" s="23" t="s">
        <v>42</v>
      </c>
      <c r="AC3" s="23" t="s">
        <v>44</v>
      </c>
      <c r="AD3" s="23" t="s">
        <v>48</v>
      </c>
      <c r="AE3" s="16"/>
      <c r="AF3" s="16"/>
    </row>
    <row r="4" spans="1:32" s="21" customFormat="1" ht="15.75" customHeight="1" x14ac:dyDescent="0.2">
      <c r="A4" s="24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16"/>
      <c r="AF4" s="16"/>
    </row>
    <row r="5" spans="1:32" ht="15.75" customHeight="1" x14ac:dyDescent="0.2">
      <c r="A5" s="31" t="s">
        <v>3</v>
      </c>
      <c r="B5" s="34">
        <v>5904</v>
      </c>
      <c r="C5" s="34">
        <v>5479</v>
      </c>
      <c r="D5" s="34">
        <v>5504</v>
      </c>
      <c r="E5" s="34">
        <v>5496</v>
      </c>
      <c r="F5" s="34">
        <v>5873</v>
      </c>
      <c r="G5" s="34">
        <v>6218</v>
      </c>
      <c r="H5" s="34">
        <v>6003</v>
      </c>
      <c r="I5" s="34">
        <v>6198</v>
      </c>
      <c r="J5" s="34">
        <v>6506</v>
      </c>
      <c r="K5" s="34">
        <v>6701</v>
      </c>
      <c r="L5" s="34">
        <v>7068</v>
      </c>
      <c r="M5" s="34">
        <v>7342</v>
      </c>
      <c r="N5" s="34">
        <v>7171</v>
      </c>
      <c r="O5" s="34">
        <v>7282</v>
      </c>
      <c r="P5" s="34">
        <v>7010</v>
      </c>
      <c r="Q5" s="34">
        <v>7748</v>
      </c>
      <c r="R5" s="34">
        <v>8046</v>
      </c>
      <c r="S5" s="34">
        <v>8422</v>
      </c>
      <c r="T5" s="34">
        <v>8259</v>
      </c>
      <c r="U5" s="34">
        <v>7791</v>
      </c>
      <c r="V5" s="34">
        <v>7682</v>
      </c>
      <c r="W5" s="34">
        <v>7761</v>
      </c>
      <c r="X5" s="34">
        <v>7973</v>
      </c>
      <c r="Y5" s="34">
        <v>8316</v>
      </c>
      <c r="Z5" s="34">
        <v>8931</v>
      </c>
      <c r="AA5" s="34">
        <v>9622</v>
      </c>
      <c r="AB5" s="34">
        <v>9728</v>
      </c>
      <c r="AC5" s="34">
        <v>9646</v>
      </c>
      <c r="AD5" s="34">
        <v>10241</v>
      </c>
      <c r="AE5" s="14"/>
      <c r="AF5" s="14"/>
    </row>
    <row r="6" spans="1:32" ht="15.75" customHeight="1" x14ac:dyDescent="0.2">
      <c r="A6" s="31" t="s">
        <v>2</v>
      </c>
      <c r="B6" s="35">
        <v>932</v>
      </c>
      <c r="C6" s="35">
        <v>941</v>
      </c>
      <c r="D6" s="35">
        <v>995</v>
      </c>
      <c r="E6" s="34">
        <v>1153</v>
      </c>
      <c r="F6" s="35">
        <v>1176</v>
      </c>
      <c r="G6" s="35">
        <v>1171</v>
      </c>
      <c r="H6" s="35">
        <v>1190</v>
      </c>
      <c r="I6" s="35">
        <v>1318</v>
      </c>
      <c r="J6" s="34">
        <v>1387</v>
      </c>
      <c r="K6" s="35">
        <v>1603</v>
      </c>
      <c r="L6" s="35">
        <v>1620</v>
      </c>
      <c r="M6" s="35">
        <v>1727</v>
      </c>
      <c r="N6" s="35">
        <v>1671</v>
      </c>
      <c r="O6" s="35">
        <v>1711</v>
      </c>
      <c r="P6" s="35">
        <v>1700</v>
      </c>
      <c r="Q6" s="35">
        <v>1688</v>
      </c>
      <c r="R6" s="35">
        <v>1944</v>
      </c>
      <c r="S6" s="35">
        <v>1972</v>
      </c>
      <c r="T6" s="35">
        <v>1902</v>
      </c>
      <c r="U6" s="35">
        <v>2070</v>
      </c>
      <c r="V6" s="35">
        <v>2141</v>
      </c>
      <c r="W6" s="35">
        <v>2278</v>
      </c>
      <c r="X6" s="35">
        <v>2448</v>
      </c>
      <c r="Y6" s="35">
        <v>2407</v>
      </c>
      <c r="Z6" s="35">
        <v>2504</v>
      </c>
      <c r="AA6" s="35">
        <v>2660</v>
      </c>
      <c r="AB6" s="35">
        <v>2788</v>
      </c>
      <c r="AC6" s="35">
        <v>2750</v>
      </c>
      <c r="AD6" s="35">
        <v>2710</v>
      </c>
      <c r="AE6" s="14"/>
      <c r="AF6" s="14"/>
    </row>
    <row r="7" spans="1:32" ht="15.75" customHeight="1" x14ac:dyDescent="0.2">
      <c r="A7" s="31" t="s">
        <v>1</v>
      </c>
      <c r="B7" s="34">
        <v>2228</v>
      </c>
      <c r="C7" s="34">
        <v>2357</v>
      </c>
      <c r="D7" s="34">
        <v>2584</v>
      </c>
      <c r="E7" s="34">
        <v>2468</v>
      </c>
      <c r="F7" s="35">
        <v>2645</v>
      </c>
      <c r="G7" s="34">
        <v>2631</v>
      </c>
      <c r="H7" s="34">
        <v>2792</v>
      </c>
      <c r="I7" s="34">
        <v>2892</v>
      </c>
      <c r="J7" s="34">
        <v>3049</v>
      </c>
      <c r="K7" s="35">
        <v>2996</v>
      </c>
      <c r="L7" s="35">
        <v>3046</v>
      </c>
      <c r="M7" s="35">
        <v>3172</v>
      </c>
      <c r="N7" s="35">
        <v>3011</v>
      </c>
      <c r="O7" s="35">
        <v>3000</v>
      </c>
      <c r="P7" s="34">
        <v>3088</v>
      </c>
      <c r="Q7" s="35">
        <v>3274</v>
      </c>
      <c r="R7" s="35">
        <v>3637</v>
      </c>
      <c r="S7" s="35">
        <v>3575</v>
      </c>
      <c r="T7" s="35">
        <v>3730</v>
      </c>
      <c r="U7" s="35">
        <v>3540</v>
      </c>
      <c r="V7" s="35">
        <v>3679</v>
      </c>
      <c r="W7" s="35">
        <v>3651</v>
      </c>
      <c r="X7" s="35">
        <v>3854</v>
      </c>
      <c r="Y7" s="35">
        <v>3836</v>
      </c>
      <c r="Z7" s="35">
        <v>3981</v>
      </c>
      <c r="AA7" s="35">
        <v>3949</v>
      </c>
      <c r="AB7" s="35">
        <v>4164</v>
      </c>
      <c r="AC7" s="35">
        <v>4239</v>
      </c>
      <c r="AD7" s="35">
        <v>4170</v>
      </c>
      <c r="AE7" s="14"/>
      <c r="AF7" s="14"/>
    </row>
    <row r="8" spans="1:32" ht="15.75" customHeight="1" x14ac:dyDescent="0.2">
      <c r="A8" s="31" t="s">
        <v>0</v>
      </c>
      <c r="B8" s="34">
        <v>667</v>
      </c>
      <c r="C8" s="34">
        <v>662</v>
      </c>
      <c r="D8" s="35">
        <v>710</v>
      </c>
      <c r="E8" s="35">
        <v>687</v>
      </c>
      <c r="F8" s="35">
        <v>700</v>
      </c>
      <c r="G8" s="34">
        <v>628</v>
      </c>
      <c r="H8" s="34">
        <v>643</v>
      </c>
      <c r="I8" s="35">
        <v>531</v>
      </c>
      <c r="J8" s="35">
        <v>620</v>
      </c>
      <c r="K8" s="35">
        <v>679</v>
      </c>
      <c r="L8" s="35">
        <v>802</v>
      </c>
      <c r="M8" s="35">
        <v>788</v>
      </c>
      <c r="N8" s="35">
        <v>895</v>
      </c>
      <c r="O8" s="35">
        <v>947</v>
      </c>
      <c r="P8" s="34">
        <v>936</v>
      </c>
      <c r="Q8" s="35">
        <v>926</v>
      </c>
      <c r="R8" s="35">
        <v>953</v>
      </c>
      <c r="S8" s="35">
        <v>1073</v>
      </c>
      <c r="T8" s="35">
        <v>1158</v>
      </c>
      <c r="U8" s="35">
        <v>1244</v>
      </c>
      <c r="V8" s="35">
        <v>1318</v>
      </c>
      <c r="W8" s="35">
        <v>1401</v>
      </c>
      <c r="X8" s="35">
        <v>1418</v>
      </c>
      <c r="Y8" s="35">
        <v>1436</v>
      </c>
      <c r="Z8" s="35">
        <v>1501</v>
      </c>
      <c r="AA8" s="35">
        <v>1447</v>
      </c>
      <c r="AB8" s="35">
        <v>1494</v>
      </c>
      <c r="AC8" s="35">
        <v>1461</v>
      </c>
      <c r="AD8" s="35">
        <v>1508</v>
      </c>
      <c r="AE8" s="14"/>
      <c r="AF8" s="14"/>
    </row>
    <row r="9" spans="1:32" s="12" customFormat="1" ht="15.75" customHeight="1" x14ac:dyDescent="0.2">
      <c r="A9" s="32" t="s">
        <v>18</v>
      </c>
      <c r="B9" s="36">
        <f>SUM(B5:B8)</f>
        <v>9731</v>
      </c>
      <c r="C9" s="36">
        <f>SUM(C5:C8)</f>
        <v>9439</v>
      </c>
      <c r="D9" s="36">
        <f>SUM(D5:D8)</f>
        <v>9793</v>
      </c>
      <c r="E9" s="36">
        <f>SUM(E5:E8)</f>
        <v>9804</v>
      </c>
      <c r="F9" s="36">
        <f>SUM(F5:F8)</f>
        <v>10394</v>
      </c>
      <c r="G9" s="36">
        <f t="shared" ref="G9:U9" si="0">SUM(G5:G8)</f>
        <v>10648</v>
      </c>
      <c r="H9" s="36">
        <f t="shared" si="0"/>
        <v>10628</v>
      </c>
      <c r="I9" s="36">
        <f t="shared" si="0"/>
        <v>10939</v>
      </c>
      <c r="J9" s="36">
        <f t="shared" si="0"/>
        <v>11562</v>
      </c>
      <c r="K9" s="36">
        <f t="shared" si="0"/>
        <v>11979</v>
      </c>
      <c r="L9" s="36">
        <f t="shared" si="0"/>
        <v>12536</v>
      </c>
      <c r="M9" s="36">
        <f t="shared" si="0"/>
        <v>13029</v>
      </c>
      <c r="N9" s="36">
        <f t="shared" si="0"/>
        <v>12748</v>
      </c>
      <c r="O9" s="36">
        <f t="shared" si="0"/>
        <v>12940</v>
      </c>
      <c r="P9" s="36">
        <f t="shared" si="0"/>
        <v>12734</v>
      </c>
      <c r="Q9" s="37">
        <f t="shared" si="0"/>
        <v>13636</v>
      </c>
      <c r="R9" s="37">
        <f t="shared" si="0"/>
        <v>14580</v>
      </c>
      <c r="S9" s="37">
        <f t="shared" si="0"/>
        <v>15042</v>
      </c>
      <c r="T9" s="37">
        <f t="shared" si="0"/>
        <v>15049</v>
      </c>
      <c r="U9" s="37">
        <f t="shared" si="0"/>
        <v>14645</v>
      </c>
      <c r="V9" s="37">
        <f t="shared" ref="V9:W9" si="1">SUM(V5:V8)</f>
        <v>14820</v>
      </c>
      <c r="W9" s="37">
        <f t="shared" si="1"/>
        <v>15091</v>
      </c>
      <c r="X9" s="37">
        <f t="shared" ref="X9:AD9" si="2">SUM(X5:X8)</f>
        <v>15693</v>
      </c>
      <c r="Y9" s="37">
        <f t="shared" ref="Y9:AC9" si="3">SUM(Y5:Y8)</f>
        <v>15995</v>
      </c>
      <c r="Z9" s="37">
        <f t="shared" si="3"/>
        <v>16917</v>
      </c>
      <c r="AA9" s="37">
        <f t="shared" si="3"/>
        <v>17678</v>
      </c>
      <c r="AB9" s="37">
        <f t="shared" si="3"/>
        <v>18174</v>
      </c>
      <c r="AC9" s="37">
        <f t="shared" si="3"/>
        <v>18096</v>
      </c>
      <c r="AD9" s="37">
        <f t="shared" si="2"/>
        <v>18629</v>
      </c>
      <c r="AE9" s="13"/>
      <c r="AF9" s="13"/>
    </row>
    <row r="10" spans="1:32" ht="15.75" customHeight="1" x14ac:dyDescent="0.2">
      <c r="A10" s="27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2" ht="15.75" customHeight="1" x14ac:dyDescent="0.2">
      <c r="A11" s="31" t="s">
        <v>3</v>
      </c>
      <c r="B11" s="28">
        <v>4444</v>
      </c>
      <c r="C11" s="28">
        <v>4105</v>
      </c>
      <c r="D11" s="28">
        <v>4014</v>
      </c>
      <c r="E11" s="28">
        <v>3900</v>
      </c>
      <c r="F11" s="29">
        <v>4351</v>
      </c>
      <c r="G11" s="28">
        <v>4734</v>
      </c>
      <c r="H11" s="28">
        <v>4578</v>
      </c>
      <c r="I11" s="28">
        <v>4775</v>
      </c>
      <c r="J11" s="28">
        <v>5003</v>
      </c>
      <c r="K11" s="29">
        <v>5196</v>
      </c>
      <c r="L11" s="29">
        <v>5525</v>
      </c>
      <c r="M11" s="29">
        <v>5795</v>
      </c>
      <c r="N11" s="29">
        <v>5728</v>
      </c>
      <c r="O11" s="29">
        <v>5790</v>
      </c>
      <c r="P11" s="29">
        <v>5481</v>
      </c>
      <c r="Q11" s="29">
        <v>6080</v>
      </c>
      <c r="R11" s="29">
        <v>6254</v>
      </c>
      <c r="S11" s="29">
        <v>6553</v>
      </c>
      <c r="T11" s="29">
        <v>6411</v>
      </c>
      <c r="U11" s="29">
        <v>6054</v>
      </c>
      <c r="V11" s="29">
        <v>5851</v>
      </c>
      <c r="W11" s="29">
        <v>5994</v>
      </c>
      <c r="X11" s="29">
        <v>6010</v>
      </c>
      <c r="Y11" s="29">
        <v>6237</v>
      </c>
      <c r="Z11" s="29">
        <v>6744</v>
      </c>
      <c r="AA11" s="29">
        <v>7318</v>
      </c>
      <c r="AB11" s="29">
        <v>7404</v>
      </c>
      <c r="AC11" s="29">
        <v>7273</v>
      </c>
      <c r="AD11" s="29">
        <v>7468</v>
      </c>
    </row>
    <row r="12" spans="1:32" ht="15.75" customHeight="1" x14ac:dyDescent="0.2">
      <c r="A12" s="31" t="s">
        <v>2</v>
      </c>
      <c r="B12" s="30">
        <v>642</v>
      </c>
      <c r="C12" s="30">
        <v>588</v>
      </c>
      <c r="D12" s="30">
        <v>639</v>
      </c>
      <c r="E12" s="30">
        <v>717</v>
      </c>
      <c r="F12" s="29">
        <v>754</v>
      </c>
      <c r="G12" s="30">
        <v>765</v>
      </c>
      <c r="H12" s="30">
        <v>772</v>
      </c>
      <c r="I12" s="30">
        <v>909</v>
      </c>
      <c r="J12" s="30">
        <v>922</v>
      </c>
      <c r="K12" s="29">
        <v>1040</v>
      </c>
      <c r="L12" s="29">
        <v>1065</v>
      </c>
      <c r="M12" s="29">
        <v>1225</v>
      </c>
      <c r="N12" s="29">
        <v>1169</v>
      </c>
      <c r="O12" s="29">
        <v>1181</v>
      </c>
      <c r="P12" s="30">
        <v>1192</v>
      </c>
      <c r="Q12" s="30">
        <v>1200</v>
      </c>
      <c r="R12" s="30">
        <v>1371</v>
      </c>
      <c r="S12" s="30">
        <v>1460</v>
      </c>
      <c r="T12" s="30">
        <v>1384</v>
      </c>
      <c r="U12" s="30">
        <v>1565</v>
      </c>
      <c r="V12" s="30">
        <v>1564</v>
      </c>
      <c r="W12" s="30">
        <v>1731</v>
      </c>
      <c r="X12" s="30">
        <v>1846</v>
      </c>
      <c r="Y12" s="30">
        <v>1842</v>
      </c>
      <c r="Z12" s="30">
        <v>1949</v>
      </c>
      <c r="AA12" s="30">
        <v>2081</v>
      </c>
      <c r="AB12" s="30">
        <v>2114</v>
      </c>
      <c r="AC12" s="30">
        <v>1992</v>
      </c>
      <c r="AD12" s="30">
        <v>1972</v>
      </c>
    </row>
    <row r="13" spans="1:32" ht="15.75" customHeight="1" x14ac:dyDescent="0.2">
      <c r="A13" s="31" t="s">
        <v>1</v>
      </c>
      <c r="B13" s="30">
        <v>966</v>
      </c>
      <c r="C13" s="30">
        <v>1052</v>
      </c>
      <c r="D13" s="30">
        <v>1094</v>
      </c>
      <c r="E13" s="30">
        <v>1017</v>
      </c>
      <c r="F13" s="29">
        <v>1164</v>
      </c>
      <c r="G13" s="30">
        <v>1082</v>
      </c>
      <c r="H13" s="30">
        <v>1262</v>
      </c>
      <c r="I13" s="30">
        <v>1317</v>
      </c>
      <c r="J13" s="30">
        <v>1384</v>
      </c>
      <c r="K13" s="29">
        <v>1387</v>
      </c>
      <c r="L13" s="29">
        <v>1352</v>
      </c>
      <c r="M13" s="29">
        <v>1356</v>
      </c>
      <c r="N13" s="29">
        <v>1402</v>
      </c>
      <c r="O13" s="29">
        <v>1480</v>
      </c>
      <c r="P13" s="30">
        <v>1497</v>
      </c>
      <c r="Q13" s="30">
        <v>1643</v>
      </c>
      <c r="R13" s="29">
        <v>1819</v>
      </c>
      <c r="S13" s="29">
        <v>1742</v>
      </c>
      <c r="T13" s="29">
        <v>1951</v>
      </c>
      <c r="U13" s="29">
        <v>1972</v>
      </c>
      <c r="V13" s="29">
        <v>2130</v>
      </c>
      <c r="W13" s="29">
        <v>1891</v>
      </c>
      <c r="X13" s="29">
        <v>2128</v>
      </c>
      <c r="Y13" s="29">
        <v>2191</v>
      </c>
      <c r="Z13" s="29">
        <v>2355</v>
      </c>
      <c r="AA13" s="29">
        <v>2417</v>
      </c>
      <c r="AB13" s="29">
        <v>2604</v>
      </c>
      <c r="AC13" s="29">
        <v>2458</v>
      </c>
      <c r="AD13" s="29">
        <v>2307</v>
      </c>
    </row>
    <row r="14" spans="1:32" ht="15.75" customHeight="1" x14ac:dyDescent="0.2">
      <c r="A14" s="31" t="s">
        <v>0</v>
      </c>
      <c r="B14" s="30">
        <v>290</v>
      </c>
      <c r="C14" s="30">
        <v>244</v>
      </c>
      <c r="D14" s="30">
        <v>272</v>
      </c>
      <c r="E14" s="30">
        <v>245</v>
      </c>
      <c r="F14" s="29">
        <v>244</v>
      </c>
      <c r="G14" s="30">
        <v>194</v>
      </c>
      <c r="H14" s="30">
        <v>186</v>
      </c>
      <c r="I14" s="30">
        <v>115</v>
      </c>
      <c r="J14" s="30">
        <v>150</v>
      </c>
      <c r="K14" s="29">
        <v>201</v>
      </c>
      <c r="L14" s="29">
        <v>199</v>
      </c>
      <c r="M14" s="29">
        <v>249</v>
      </c>
      <c r="N14" s="29">
        <v>250</v>
      </c>
      <c r="O14" s="29">
        <v>238</v>
      </c>
      <c r="P14" s="30">
        <v>246</v>
      </c>
      <c r="Q14" s="30">
        <v>211</v>
      </c>
      <c r="R14" s="29">
        <v>215</v>
      </c>
      <c r="S14" s="29">
        <v>206</v>
      </c>
      <c r="T14" s="29">
        <v>233</v>
      </c>
      <c r="U14" s="29">
        <v>270</v>
      </c>
      <c r="V14" s="29">
        <v>305</v>
      </c>
      <c r="W14" s="29">
        <v>321</v>
      </c>
      <c r="X14" s="29">
        <v>309</v>
      </c>
      <c r="Y14" s="29">
        <v>293</v>
      </c>
      <c r="Z14" s="29">
        <v>329</v>
      </c>
      <c r="AA14" s="29">
        <v>328</v>
      </c>
      <c r="AB14" s="29">
        <v>285</v>
      </c>
      <c r="AC14" s="29">
        <v>260</v>
      </c>
      <c r="AD14" s="29">
        <v>291</v>
      </c>
    </row>
    <row r="15" spans="1:32" s="39" customFormat="1" ht="15.75" customHeight="1" x14ac:dyDescent="0.2">
      <c r="A15" s="32" t="s">
        <v>18</v>
      </c>
      <c r="B15" s="38">
        <f t="shared" ref="B15:U15" si="4">SUM(B11:B14)</f>
        <v>6342</v>
      </c>
      <c r="C15" s="38">
        <f t="shared" si="4"/>
        <v>5989</v>
      </c>
      <c r="D15" s="38">
        <f t="shared" si="4"/>
        <v>6019</v>
      </c>
      <c r="E15" s="38">
        <f t="shared" si="4"/>
        <v>5879</v>
      </c>
      <c r="F15" s="38">
        <f t="shared" si="4"/>
        <v>6513</v>
      </c>
      <c r="G15" s="38">
        <f t="shared" si="4"/>
        <v>6775</v>
      </c>
      <c r="H15" s="38">
        <f t="shared" si="4"/>
        <v>6798</v>
      </c>
      <c r="I15" s="38">
        <f t="shared" si="4"/>
        <v>7116</v>
      </c>
      <c r="J15" s="38">
        <f t="shared" si="4"/>
        <v>7459</v>
      </c>
      <c r="K15" s="38">
        <f t="shared" si="4"/>
        <v>7824</v>
      </c>
      <c r="L15" s="38">
        <f t="shared" si="4"/>
        <v>8141</v>
      </c>
      <c r="M15" s="38">
        <f t="shared" si="4"/>
        <v>8625</v>
      </c>
      <c r="N15" s="38">
        <f t="shared" si="4"/>
        <v>8549</v>
      </c>
      <c r="O15" s="38">
        <f t="shared" si="4"/>
        <v>8689</v>
      </c>
      <c r="P15" s="38">
        <f t="shared" si="4"/>
        <v>8416</v>
      </c>
      <c r="Q15" s="38">
        <f t="shared" si="4"/>
        <v>9134</v>
      </c>
      <c r="R15" s="38">
        <f t="shared" si="4"/>
        <v>9659</v>
      </c>
      <c r="S15" s="38">
        <f t="shared" si="4"/>
        <v>9961</v>
      </c>
      <c r="T15" s="38">
        <f t="shared" si="4"/>
        <v>9979</v>
      </c>
      <c r="U15" s="38">
        <f t="shared" si="4"/>
        <v>9861</v>
      </c>
      <c r="V15" s="38">
        <f t="shared" ref="V15:W15" si="5">SUM(V11:V14)</f>
        <v>9850</v>
      </c>
      <c r="W15" s="38">
        <f t="shared" si="5"/>
        <v>9937</v>
      </c>
      <c r="X15" s="38">
        <f t="shared" ref="X15:AD15" si="6">SUM(X11:X14)</f>
        <v>10293</v>
      </c>
      <c r="Y15" s="38">
        <f t="shared" ref="Y15:AC15" si="7">SUM(Y11:Y14)</f>
        <v>10563</v>
      </c>
      <c r="Z15" s="38">
        <f t="shared" si="7"/>
        <v>11377</v>
      </c>
      <c r="AA15" s="38">
        <f t="shared" si="7"/>
        <v>12144</v>
      </c>
      <c r="AB15" s="38">
        <f t="shared" si="7"/>
        <v>12407</v>
      </c>
      <c r="AC15" s="38">
        <f t="shared" si="7"/>
        <v>11983</v>
      </c>
      <c r="AD15" s="38">
        <f t="shared" si="6"/>
        <v>12038</v>
      </c>
    </row>
    <row r="16" spans="1:32" ht="15.75" customHeight="1" x14ac:dyDescent="0.2">
      <c r="A16" s="27" t="s">
        <v>50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2" ht="15.75" customHeight="1" x14ac:dyDescent="0.2">
      <c r="A17" s="31" t="s">
        <v>2</v>
      </c>
      <c r="B17" s="30">
        <v>0</v>
      </c>
      <c r="C17" s="30">
        <v>0</v>
      </c>
      <c r="D17" s="30">
        <v>0</v>
      </c>
      <c r="E17" s="30">
        <v>0</v>
      </c>
      <c r="F17" s="29">
        <v>0</v>
      </c>
      <c r="G17" s="30">
        <v>0</v>
      </c>
      <c r="H17" s="30">
        <v>0</v>
      </c>
      <c r="I17" s="30">
        <v>0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35</v>
      </c>
      <c r="W17" s="30">
        <v>53</v>
      </c>
      <c r="X17" s="30">
        <v>56</v>
      </c>
      <c r="Y17" s="30">
        <v>57</v>
      </c>
      <c r="Z17" s="30">
        <v>37</v>
      </c>
      <c r="AA17" s="30">
        <v>21</v>
      </c>
      <c r="AB17" s="30">
        <v>66</v>
      </c>
      <c r="AC17" s="30">
        <v>155</v>
      </c>
      <c r="AD17" s="30">
        <v>133</v>
      </c>
    </row>
    <row r="18" spans="1:32" ht="15.75" customHeight="1" x14ac:dyDescent="0.2">
      <c r="A18" s="27" t="s">
        <v>36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2" ht="15.75" customHeight="1" x14ac:dyDescent="0.2">
      <c r="A19" s="31" t="s">
        <v>3</v>
      </c>
      <c r="B19" s="28">
        <v>1001</v>
      </c>
      <c r="C19" s="28">
        <v>925</v>
      </c>
      <c r="D19" s="28">
        <v>1003</v>
      </c>
      <c r="E19" s="28">
        <v>1115</v>
      </c>
      <c r="F19" s="29">
        <v>1077</v>
      </c>
      <c r="G19" s="28">
        <v>1046</v>
      </c>
      <c r="H19" s="28">
        <v>989</v>
      </c>
      <c r="I19" s="28">
        <v>1003</v>
      </c>
      <c r="J19" s="28">
        <v>1049</v>
      </c>
      <c r="K19" s="29">
        <v>1062</v>
      </c>
      <c r="L19" s="29">
        <v>1106</v>
      </c>
      <c r="M19" s="29">
        <v>1072</v>
      </c>
      <c r="N19" s="29">
        <v>962</v>
      </c>
      <c r="O19" s="29">
        <v>996</v>
      </c>
      <c r="P19" s="29">
        <v>1063</v>
      </c>
      <c r="Q19" s="29">
        <v>1150</v>
      </c>
      <c r="R19" s="29">
        <v>1253</v>
      </c>
      <c r="S19" s="29">
        <v>1333</v>
      </c>
      <c r="T19" s="29">
        <v>1281</v>
      </c>
      <c r="U19" s="29">
        <v>1171</v>
      </c>
      <c r="V19" s="29">
        <v>1225</v>
      </c>
      <c r="W19" s="29">
        <v>1167</v>
      </c>
      <c r="X19" s="29">
        <v>1375</v>
      </c>
      <c r="Y19" s="29">
        <v>1472</v>
      </c>
      <c r="Z19" s="29">
        <v>1614</v>
      </c>
      <c r="AA19" s="29">
        <v>1713</v>
      </c>
      <c r="AB19" s="29">
        <v>1745</v>
      </c>
      <c r="AC19" s="29">
        <v>1757</v>
      </c>
      <c r="AD19" s="29">
        <v>2176</v>
      </c>
    </row>
    <row r="20" spans="1:32" ht="15.75" customHeight="1" x14ac:dyDescent="0.2">
      <c r="A20" s="31" t="s">
        <v>2</v>
      </c>
      <c r="B20" s="30">
        <v>289</v>
      </c>
      <c r="C20" s="30">
        <v>347</v>
      </c>
      <c r="D20" s="30">
        <v>351</v>
      </c>
      <c r="E20" s="30">
        <v>431</v>
      </c>
      <c r="F20" s="29">
        <v>420</v>
      </c>
      <c r="G20" s="30">
        <v>401</v>
      </c>
      <c r="H20" s="30">
        <v>415</v>
      </c>
      <c r="I20" s="30">
        <v>407</v>
      </c>
      <c r="J20" s="30">
        <v>462</v>
      </c>
      <c r="K20" s="29">
        <v>559</v>
      </c>
      <c r="L20" s="29">
        <v>548</v>
      </c>
      <c r="M20" s="29">
        <v>499</v>
      </c>
      <c r="N20" s="29">
        <v>500</v>
      </c>
      <c r="O20" s="29">
        <v>525</v>
      </c>
      <c r="P20" s="30">
        <v>501</v>
      </c>
      <c r="Q20" s="30">
        <v>475</v>
      </c>
      <c r="R20" s="30">
        <v>548</v>
      </c>
      <c r="S20" s="30">
        <v>496</v>
      </c>
      <c r="T20" s="30">
        <v>492</v>
      </c>
      <c r="U20" s="30">
        <v>481</v>
      </c>
      <c r="V20" s="30">
        <v>515</v>
      </c>
      <c r="W20" s="30">
        <v>467</v>
      </c>
      <c r="X20" s="30">
        <v>506</v>
      </c>
      <c r="Y20" s="30">
        <v>481</v>
      </c>
      <c r="Z20" s="30">
        <v>486</v>
      </c>
      <c r="AA20" s="30">
        <v>527</v>
      </c>
      <c r="AB20" s="30">
        <v>569</v>
      </c>
      <c r="AC20" s="30">
        <v>567</v>
      </c>
      <c r="AD20" s="30">
        <v>572</v>
      </c>
    </row>
    <row r="21" spans="1:32" ht="15.75" customHeight="1" x14ac:dyDescent="0.2">
      <c r="A21" s="31" t="s">
        <v>1</v>
      </c>
      <c r="B21" s="30">
        <v>1243</v>
      </c>
      <c r="C21" s="30">
        <v>1273</v>
      </c>
      <c r="D21" s="30">
        <v>1459</v>
      </c>
      <c r="E21" s="30">
        <v>1424</v>
      </c>
      <c r="F21" s="29">
        <v>1437</v>
      </c>
      <c r="G21" s="30">
        <v>1517</v>
      </c>
      <c r="H21" s="30">
        <v>1469</v>
      </c>
      <c r="I21" s="30">
        <v>1536</v>
      </c>
      <c r="J21" s="30">
        <v>1633</v>
      </c>
      <c r="K21" s="29">
        <v>1576</v>
      </c>
      <c r="L21" s="29">
        <v>1673</v>
      </c>
      <c r="M21" s="29">
        <v>1786</v>
      </c>
      <c r="N21" s="29">
        <v>1575</v>
      </c>
      <c r="O21" s="29">
        <v>1490</v>
      </c>
      <c r="P21" s="30">
        <v>1553</v>
      </c>
      <c r="Q21" s="30">
        <v>1606</v>
      </c>
      <c r="R21" s="29">
        <v>1789</v>
      </c>
      <c r="S21" s="29">
        <v>1784</v>
      </c>
      <c r="T21" s="29">
        <v>1725</v>
      </c>
      <c r="U21" s="29">
        <v>1530</v>
      </c>
      <c r="V21" s="29">
        <v>1502</v>
      </c>
      <c r="W21" s="29">
        <v>1707</v>
      </c>
      <c r="X21" s="29">
        <v>1673</v>
      </c>
      <c r="Y21" s="29">
        <v>1584</v>
      </c>
      <c r="Z21" s="29">
        <v>1510</v>
      </c>
      <c r="AA21" s="29">
        <v>1455</v>
      </c>
      <c r="AB21" s="29">
        <v>1483</v>
      </c>
      <c r="AC21" s="29">
        <v>1661</v>
      </c>
      <c r="AD21" s="29">
        <v>1778</v>
      </c>
    </row>
    <row r="22" spans="1:32" ht="15.75" customHeight="1" x14ac:dyDescent="0.2">
      <c r="A22" s="31" t="s">
        <v>0</v>
      </c>
      <c r="B22" s="30">
        <v>165</v>
      </c>
      <c r="C22" s="30">
        <v>199</v>
      </c>
      <c r="D22" s="30">
        <v>208</v>
      </c>
      <c r="E22" s="30">
        <v>211</v>
      </c>
      <c r="F22" s="29">
        <v>170</v>
      </c>
      <c r="G22" s="30">
        <v>149</v>
      </c>
      <c r="H22" s="30">
        <v>181</v>
      </c>
      <c r="I22" s="30">
        <v>148</v>
      </c>
      <c r="J22" s="30">
        <v>167</v>
      </c>
      <c r="K22" s="29">
        <v>183</v>
      </c>
      <c r="L22" s="29">
        <v>195</v>
      </c>
      <c r="M22" s="29">
        <v>133</v>
      </c>
      <c r="N22" s="29">
        <v>163</v>
      </c>
      <c r="O22" s="29">
        <v>201</v>
      </c>
      <c r="P22" s="30">
        <v>210</v>
      </c>
      <c r="Q22" s="30">
        <v>190</v>
      </c>
      <c r="R22" s="29">
        <v>227</v>
      </c>
      <c r="S22" s="29">
        <v>280</v>
      </c>
      <c r="T22" s="29">
        <v>308</v>
      </c>
      <c r="U22" s="29">
        <v>365</v>
      </c>
      <c r="V22" s="29">
        <v>408</v>
      </c>
      <c r="W22" s="29">
        <v>455</v>
      </c>
      <c r="X22" s="29">
        <v>485</v>
      </c>
      <c r="Y22" s="29">
        <v>516</v>
      </c>
      <c r="Z22" s="29">
        <v>556</v>
      </c>
      <c r="AA22" s="29">
        <v>499</v>
      </c>
      <c r="AB22" s="29">
        <v>546</v>
      </c>
      <c r="AC22" s="29">
        <v>544</v>
      </c>
      <c r="AD22" s="29">
        <v>587</v>
      </c>
    </row>
    <row r="23" spans="1:32" s="39" customFormat="1" ht="15.75" customHeight="1" x14ac:dyDescent="0.2">
      <c r="A23" s="32" t="s">
        <v>18</v>
      </c>
      <c r="B23" s="38">
        <f t="shared" ref="B23:U23" si="8">SUM(B19:B22)</f>
        <v>2698</v>
      </c>
      <c r="C23" s="38">
        <f t="shared" si="8"/>
        <v>2744</v>
      </c>
      <c r="D23" s="38">
        <f t="shared" si="8"/>
        <v>3021</v>
      </c>
      <c r="E23" s="38">
        <f t="shared" si="8"/>
        <v>3181</v>
      </c>
      <c r="F23" s="38">
        <f t="shared" si="8"/>
        <v>3104</v>
      </c>
      <c r="G23" s="38">
        <f t="shared" si="8"/>
        <v>3113</v>
      </c>
      <c r="H23" s="38">
        <f t="shared" si="8"/>
        <v>3054</v>
      </c>
      <c r="I23" s="38">
        <f t="shared" si="8"/>
        <v>3094</v>
      </c>
      <c r="J23" s="38">
        <f t="shared" si="8"/>
        <v>3311</v>
      </c>
      <c r="K23" s="38">
        <f t="shared" si="8"/>
        <v>3380</v>
      </c>
      <c r="L23" s="38">
        <f t="shared" si="8"/>
        <v>3522</v>
      </c>
      <c r="M23" s="38">
        <f t="shared" si="8"/>
        <v>3490</v>
      </c>
      <c r="N23" s="38">
        <f t="shared" si="8"/>
        <v>3200</v>
      </c>
      <c r="O23" s="38">
        <f t="shared" si="8"/>
        <v>3212</v>
      </c>
      <c r="P23" s="38">
        <f t="shared" si="8"/>
        <v>3327</v>
      </c>
      <c r="Q23" s="38">
        <f t="shared" si="8"/>
        <v>3421</v>
      </c>
      <c r="R23" s="38">
        <f t="shared" si="8"/>
        <v>3817</v>
      </c>
      <c r="S23" s="38">
        <f t="shared" si="8"/>
        <v>3893</v>
      </c>
      <c r="T23" s="38">
        <f t="shared" si="8"/>
        <v>3806</v>
      </c>
      <c r="U23" s="38">
        <f t="shared" si="8"/>
        <v>3547</v>
      </c>
      <c r="V23" s="38">
        <f t="shared" ref="V23:W23" si="9">SUM(V19:V22)</f>
        <v>3650</v>
      </c>
      <c r="W23" s="38">
        <f t="shared" si="9"/>
        <v>3796</v>
      </c>
      <c r="X23" s="38">
        <f t="shared" ref="X23:AD23" si="10">SUM(X19:X22)</f>
        <v>4039</v>
      </c>
      <c r="Y23" s="38">
        <f t="shared" ref="Y23:AC23" si="11">SUM(Y19:Y22)</f>
        <v>4053</v>
      </c>
      <c r="Z23" s="38">
        <f t="shared" si="11"/>
        <v>4166</v>
      </c>
      <c r="AA23" s="38">
        <f t="shared" si="11"/>
        <v>4194</v>
      </c>
      <c r="AB23" s="38">
        <f t="shared" si="11"/>
        <v>4343</v>
      </c>
      <c r="AC23" s="38">
        <f t="shared" si="11"/>
        <v>4529</v>
      </c>
      <c r="AD23" s="38">
        <f t="shared" si="10"/>
        <v>5113</v>
      </c>
    </row>
    <row r="24" spans="1:32" ht="15.75" customHeight="1" x14ac:dyDescent="0.2">
      <c r="A24" s="27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2" ht="15.75" customHeight="1" x14ac:dyDescent="0.2">
      <c r="A25" s="31" t="s">
        <v>3</v>
      </c>
      <c r="B25" s="28">
        <v>459</v>
      </c>
      <c r="C25" s="28">
        <v>449</v>
      </c>
      <c r="D25" s="28">
        <v>487</v>
      </c>
      <c r="E25" s="28">
        <v>481</v>
      </c>
      <c r="F25" s="29">
        <v>445</v>
      </c>
      <c r="G25" s="28">
        <v>438</v>
      </c>
      <c r="H25" s="28">
        <v>436</v>
      </c>
      <c r="I25" s="28">
        <v>420</v>
      </c>
      <c r="J25" s="28">
        <v>454</v>
      </c>
      <c r="K25" s="29">
        <v>443</v>
      </c>
      <c r="L25" s="29">
        <v>437</v>
      </c>
      <c r="M25" s="29">
        <v>475</v>
      </c>
      <c r="N25" s="29">
        <v>481</v>
      </c>
      <c r="O25" s="29">
        <v>496</v>
      </c>
      <c r="P25" s="29">
        <v>466</v>
      </c>
      <c r="Q25" s="29">
        <v>518</v>
      </c>
      <c r="R25" s="29">
        <v>539</v>
      </c>
      <c r="S25" s="29">
        <v>536</v>
      </c>
      <c r="T25" s="29">
        <v>567</v>
      </c>
      <c r="U25" s="29">
        <v>566</v>
      </c>
      <c r="V25" s="29">
        <v>606</v>
      </c>
      <c r="W25" s="29">
        <v>600</v>
      </c>
      <c r="X25" s="29">
        <v>588</v>
      </c>
      <c r="Y25" s="29">
        <v>607</v>
      </c>
      <c r="Z25" s="29">
        <v>573</v>
      </c>
      <c r="AA25" s="29">
        <v>591</v>
      </c>
      <c r="AB25" s="29">
        <v>579</v>
      </c>
      <c r="AC25" s="29">
        <v>616</v>
      </c>
      <c r="AD25" s="29">
        <v>597</v>
      </c>
    </row>
    <row r="26" spans="1:32" ht="15.75" customHeight="1" x14ac:dyDescent="0.2">
      <c r="A26" s="31" t="s">
        <v>2</v>
      </c>
      <c r="B26" s="30">
        <v>1</v>
      </c>
      <c r="C26" s="30">
        <v>6</v>
      </c>
      <c r="D26" s="30">
        <v>5</v>
      </c>
      <c r="E26" s="30">
        <v>5</v>
      </c>
      <c r="F26" s="29">
        <v>2</v>
      </c>
      <c r="G26" s="30">
        <v>5</v>
      </c>
      <c r="H26" s="30">
        <v>3</v>
      </c>
      <c r="I26" s="30">
        <v>2</v>
      </c>
      <c r="J26" s="30">
        <v>3</v>
      </c>
      <c r="K26" s="29">
        <v>4</v>
      </c>
      <c r="L26" s="29">
        <v>7</v>
      </c>
      <c r="M26" s="29">
        <v>3</v>
      </c>
      <c r="N26" s="29">
        <v>2</v>
      </c>
      <c r="O26" s="29">
        <v>4</v>
      </c>
      <c r="P26" s="30">
        <v>7</v>
      </c>
      <c r="Q26" s="30">
        <v>13</v>
      </c>
      <c r="R26" s="30">
        <v>25</v>
      </c>
      <c r="S26" s="30">
        <v>16</v>
      </c>
      <c r="T26" s="30">
        <v>26</v>
      </c>
      <c r="U26" s="30">
        <v>24</v>
      </c>
      <c r="V26" s="30">
        <v>26</v>
      </c>
      <c r="W26" s="30">
        <v>27</v>
      </c>
      <c r="X26" s="30">
        <v>40</v>
      </c>
      <c r="Y26" s="30">
        <v>27</v>
      </c>
      <c r="Z26" s="30">
        <v>32</v>
      </c>
      <c r="AA26" s="30">
        <v>31</v>
      </c>
      <c r="AB26" s="30">
        <v>39</v>
      </c>
      <c r="AC26" s="30">
        <v>36</v>
      </c>
      <c r="AD26" s="30">
        <v>33</v>
      </c>
    </row>
    <row r="27" spans="1:32" ht="15.75" customHeight="1" x14ac:dyDescent="0.2">
      <c r="A27" s="31" t="s">
        <v>1</v>
      </c>
      <c r="B27" s="30">
        <v>18</v>
      </c>
      <c r="C27" s="30">
        <v>26</v>
      </c>
      <c r="D27" s="30">
        <v>28</v>
      </c>
      <c r="E27" s="30">
        <v>25</v>
      </c>
      <c r="F27" s="29">
        <v>38</v>
      </c>
      <c r="G27" s="30">
        <v>25</v>
      </c>
      <c r="H27" s="30">
        <v>29</v>
      </c>
      <c r="I27" s="30">
        <v>39</v>
      </c>
      <c r="J27" s="30">
        <v>32</v>
      </c>
      <c r="K27" s="29">
        <v>33</v>
      </c>
      <c r="L27" s="29">
        <v>21</v>
      </c>
      <c r="M27" s="29">
        <v>30</v>
      </c>
      <c r="N27" s="29">
        <v>34</v>
      </c>
      <c r="O27" s="29">
        <v>30</v>
      </c>
      <c r="P27" s="30">
        <v>38</v>
      </c>
      <c r="Q27" s="30">
        <v>25</v>
      </c>
      <c r="R27" s="29">
        <v>29</v>
      </c>
      <c r="S27" s="29">
        <v>49</v>
      </c>
      <c r="T27" s="29">
        <v>54</v>
      </c>
      <c r="U27" s="29">
        <v>38</v>
      </c>
      <c r="V27" s="29">
        <v>47</v>
      </c>
      <c r="W27" s="29">
        <v>53</v>
      </c>
      <c r="X27" s="29">
        <v>53</v>
      </c>
      <c r="Y27" s="29">
        <v>61</v>
      </c>
      <c r="Z27" s="29">
        <v>116</v>
      </c>
      <c r="AA27" s="29">
        <v>77</v>
      </c>
      <c r="AB27" s="29">
        <v>77</v>
      </c>
      <c r="AC27" s="29">
        <v>120</v>
      </c>
      <c r="AD27" s="29">
        <v>85</v>
      </c>
    </row>
    <row r="28" spans="1:32" ht="15.75" customHeight="1" x14ac:dyDescent="0.2">
      <c r="A28" s="31" t="s">
        <v>0</v>
      </c>
      <c r="B28" s="30">
        <v>212</v>
      </c>
      <c r="C28" s="30">
        <v>219</v>
      </c>
      <c r="D28" s="30">
        <v>230</v>
      </c>
      <c r="E28" s="30">
        <v>231</v>
      </c>
      <c r="F28" s="29">
        <v>286</v>
      </c>
      <c r="G28" s="30">
        <v>285</v>
      </c>
      <c r="H28" s="30">
        <v>276</v>
      </c>
      <c r="I28" s="30">
        <v>268</v>
      </c>
      <c r="J28" s="30">
        <v>303</v>
      </c>
      <c r="K28" s="29">
        <v>295</v>
      </c>
      <c r="L28" s="29">
        <v>408</v>
      </c>
      <c r="M28" s="29">
        <v>406</v>
      </c>
      <c r="N28" s="29">
        <v>482</v>
      </c>
      <c r="O28" s="29">
        <v>508</v>
      </c>
      <c r="P28" s="30">
        <v>480</v>
      </c>
      <c r="Q28" s="30">
        <v>525</v>
      </c>
      <c r="R28" s="29">
        <v>511</v>
      </c>
      <c r="S28" s="29">
        <v>587</v>
      </c>
      <c r="T28" s="29">
        <v>617</v>
      </c>
      <c r="U28" s="29">
        <v>609</v>
      </c>
      <c r="V28" s="29">
        <v>605</v>
      </c>
      <c r="W28" s="29">
        <v>625</v>
      </c>
      <c r="X28" s="29">
        <v>624</v>
      </c>
      <c r="Y28" s="29">
        <v>627</v>
      </c>
      <c r="Z28" s="29">
        <v>616</v>
      </c>
      <c r="AA28" s="29">
        <v>620</v>
      </c>
      <c r="AB28" s="29">
        <v>663</v>
      </c>
      <c r="AC28" s="29">
        <v>657</v>
      </c>
      <c r="AD28" s="29">
        <v>630</v>
      </c>
    </row>
    <row r="29" spans="1:32" s="39" customFormat="1" ht="15.75" customHeight="1" thickBot="1" x14ac:dyDescent="0.25">
      <c r="A29" s="40" t="s">
        <v>18</v>
      </c>
      <c r="B29" s="41">
        <f t="shared" ref="B29:U29" si="12">SUM(B25:B28)</f>
        <v>690</v>
      </c>
      <c r="C29" s="41">
        <f t="shared" si="12"/>
        <v>700</v>
      </c>
      <c r="D29" s="41">
        <f t="shared" si="12"/>
        <v>750</v>
      </c>
      <c r="E29" s="41">
        <f t="shared" si="12"/>
        <v>742</v>
      </c>
      <c r="F29" s="41">
        <f t="shared" si="12"/>
        <v>771</v>
      </c>
      <c r="G29" s="41">
        <f t="shared" si="12"/>
        <v>753</v>
      </c>
      <c r="H29" s="41">
        <f t="shared" si="12"/>
        <v>744</v>
      </c>
      <c r="I29" s="41">
        <f t="shared" si="12"/>
        <v>729</v>
      </c>
      <c r="J29" s="41">
        <f t="shared" si="12"/>
        <v>792</v>
      </c>
      <c r="K29" s="41">
        <f t="shared" si="12"/>
        <v>775</v>
      </c>
      <c r="L29" s="41">
        <f t="shared" si="12"/>
        <v>873</v>
      </c>
      <c r="M29" s="41">
        <f t="shared" si="12"/>
        <v>914</v>
      </c>
      <c r="N29" s="41">
        <f t="shared" si="12"/>
        <v>999</v>
      </c>
      <c r="O29" s="41">
        <f t="shared" si="12"/>
        <v>1038</v>
      </c>
      <c r="P29" s="41">
        <f t="shared" si="12"/>
        <v>991</v>
      </c>
      <c r="Q29" s="41">
        <f t="shared" si="12"/>
        <v>1081</v>
      </c>
      <c r="R29" s="41">
        <f t="shared" si="12"/>
        <v>1104</v>
      </c>
      <c r="S29" s="41">
        <f t="shared" si="12"/>
        <v>1188</v>
      </c>
      <c r="T29" s="41">
        <f t="shared" si="12"/>
        <v>1264</v>
      </c>
      <c r="U29" s="41">
        <f t="shared" si="12"/>
        <v>1237</v>
      </c>
      <c r="V29" s="41">
        <f t="shared" ref="V29:W29" si="13">SUM(V25:V28)</f>
        <v>1284</v>
      </c>
      <c r="W29" s="41">
        <f t="shared" si="13"/>
        <v>1305</v>
      </c>
      <c r="X29" s="41">
        <f t="shared" ref="X29:AD29" si="14">SUM(X25:X28)</f>
        <v>1305</v>
      </c>
      <c r="Y29" s="41">
        <f t="shared" ref="Y29:AC29" si="15">SUM(Y25:Y28)</f>
        <v>1322</v>
      </c>
      <c r="Z29" s="41">
        <f t="shared" si="15"/>
        <v>1337</v>
      </c>
      <c r="AA29" s="41">
        <f t="shared" si="15"/>
        <v>1319</v>
      </c>
      <c r="AB29" s="41">
        <f t="shared" si="15"/>
        <v>1358</v>
      </c>
      <c r="AC29" s="41">
        <f t="shared" si="15"/>
        <v>1429</v>
      </c>
      <c r="AD29" s="41">
        <f t="shared" si="14"/>
        <v>1345</v>
      </c>
    </row>
    <row r="30" spans="1:32" s="21" customFormat="1" ht="15.75" customHeight="1" x14ac:dyDescent="0.2">
      <c r="A30" s="24" t="s">
        <v>37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6"/>
      <c r="AF30" s="16"/>
    </row>
    <row r="31" spans="1:32" ht="15.75" customHeight="1" x14ac:dyDescent="0.2">
      <c r="A31" s="31" t="s">
        <v>3</v>
      </c>
      <c r="B31" s="34">
        <v>5904</v>
      </c>
      <c r="C31" s="34">
        <v>5479</v>
      </c>
      <c r="D31" s="34">
        <v>5504</v>
      </c>
      <c r="E31" s="34">
        <v>5496</v>
      </c>
      <c r="F31" s="34">
        <v>5873</v>
      </c>
      <c r="G31" s="34">
        <v>6218</v>
      </c>
      <c r="H31" s="34">
        <v>6003</v>
      </c>
      <c r="I31" s="34">
        <v>6198</v>
      </c>
      <c r="J31" s="34">
        <v>6506</v>
      </c>
      <c r="K31" s="34">
        <v>6701</v>
      </c>
      <c r="L31" s="34">
        <v>7068</v>
      </c>
      <c r="M31" s="34">
        <v>7342</v>
      </c>
      <c r="N31" s="34">
        <v>7171</v>
      </c>
      <c r="O31" s="34">
        <v>7282</v>
      </c>
      <c r="P31" s="34">
        <v>7010</v>
      </c>
      <c r="Q31" s="34">
        <v>7748</v>
      </c>
      <c r="R31" s="34">
        <v>7410</v>
      </c>
      <c r="S31" s="34">
        <v>7723</v>
      </c>
      <c r="T31" s="34">
        <v>7590</v>
      </c>
      <c r="U31" s="34">
        <v>7138</v>
      </c>
      <c r="V31" s="34">
        <v>7150</v>
      </c>
      <c r="W31" s="34">
        <v>7254</v>
      </c>
      <c r="X31" s="34">
        <v>7486</v>
      </c>
      <c r="Y31" s="34">
        <v>7857</v>
      </c>
      <c r="Z31" s="34">
        <v>8488</v>
      </c>
      <c r="AA31" s="34">
        <v>9152</v>
      </c>
      <c r="AB31" s="34">
        <v>9226</v>
      </c>
      <c r="AC31" s="34">
        <v>9129</v>
      </c>
      <c r="AD31" s="34">
        <v>9730</v>
      </c>
      <c r="AE31" s="14"/>
      <c r="AF31" s="14"/>
    </row>
    <row r="32" spans="1:32" ht="15.75" customHeight="1" x14ac:dyDescent="0.2">
      <c r="A32" s="31" t="s">
        <v>2</v>
      </c>
      <c r="B32" s="35">
        <v>932</v>
      </c>
      <c r="C32" s="35">
        <v>941</v>
      </c>
      <c r="D32" s="35">
        <v>995</v>
      </c>
      <c r="E32" s="34">
        <v>1153</v>
      </c>
      <c r="F32" s="35">
        <v>1176</v>
      </c>
      <c r="G32" s="35">
        <v>1171</v>
      </c>
      <c r="H32" s="35">
        <v>1190</v>
      </c>
      <c r="I32" s="35">
        <v>1318</v>
      </c>
      <c r="J32" s="34">
        <v>1387</v>
      </c>
      <c r="K32" s="35">
        <v>1603</v>
      </c>
      <c r="L32" s="35">
        <v>1620</v>
      </c>
      <c r="M32" s="35">
        <v>1727</v>
      </c>
      <c r="N32" s="35">
        <v>1671</v>
      </c>
      <c r="O32" s="35">
        <v>1633</v>
      </c>
      <c r="P32" s="35">
        <v>1620</v>
      </c>
      <c r="Q32" s="35">
        <v>1623</v>
      </c>
      <c r="R32" s="35">
        <v>1895</v>
      </c>
      <c r="S32" s="35">
        <v>1925</v>
      </c>
      <c r="T32" s="35">
        <v>1861</v>
      </c>
      <c r="U32" s="35">
        <v>2018</v>
      </c>
      <c r="V32" s="35">
        <v>2096</v>
      </c>
      <c r="W32" s="35">
        <v>2219</v>
      </c>
      <c r="X32" s="35">
        <v>2376</v>
      </c>
      <c r="Y32" s="35">
        <v>2344</v>
      </c>
      <c r="Z32" s="35">
        <v>2433</v>
      </c>
      <c r="AA32" s="35">
        <v>2587</v>
      </c>
      <c r="AB32" s="35">
        <v>2725</v>
      </c>
      <c r="AC32" s="35">
        <v>2664</v>
      </c>
      <c r="AD32" s="35">
        <v>2594</v>
      </c>
      <c r="AE32" s="14"/>
      <c r="AF32" s="14"/>
    </row>
    <row r="33" spans="1:32" ht="15.75" customHeight="1" x14ac:dyDescent="0.2">
      <c r="A33" s="31" t="s">
        <v>1</v>
      </c>
      <c r="B33" s="34">
        <v>2228</v>
      </c>
      <c r="C33" s="34">
        <v>2357</v>
      </c>
      <c r="D33" s="34">
        <v>2584</v>
      </c>
      <c r="E33" s="34">
        <v>2468</v>
      </c>
      <c r="F33" s="35">
        <v>2645</v>
      </c>
      <c r="G33" s="34">
        <v>2631</v>
      </c>
      <c r="H33" s="34">
        <v>2792</v>
      </c>
      <c r="I33" s="34">
        <v>2892</v>
      </c>
      <c r="J33" s="34">
        <v>3049</v>
      </c>
      <c r="K33" s="35">
        <v>2996</v>
      </c>
      <c r="L33" s="35">
        <v>3046</v>
      </c>
      <c r="M33" s="35">
        <v>3172</v>
      </c>
      <c r="N33" s="35">
        <v>3011</v>
      </c>
      <c r="O33" s="35">
        <v>3000</v>
      </c>
      <c r="P33" s="34">
        <v>3088</v>
      </c>
      <c r="Q33" s="35">
        <v>3274</v>
      </c>
      <c r="R33" s="35">
        <v>3603</v>
      </c>
      <c r="S33" s="35">
        <v>3558</v>
      </c>
      <c r="T33" s="35">
        <v>3697</v>
      </c>
      <c r="U33" s="35">
        <v>3487</v>
      </c>
      <c r="V33" s="35">
        <v>3613</v>
      </c>
      <c r="W33" s="35">
        <v>3605</v>
      </c>
      <c r="X33" s="35">
        <v>3792</v>
      </c>
      <c r="Y33" s="35">
        <v>3785</v>
      </c>
      <c r="Z33" s="35">
        <v>3917</v>
      </c>
      <c r="AA33" s="35">
        <v>3913</v>
      </c>
      <c r="AB33" s="35">
        <v>4109</v>
      </c>
      <c r="AC33" s="35">
        <v>4191</v>
      </c>
      <c r="AD33" s="35">
        <v>4131</v>
      </c>
      <c r="AE33" s="14"/>
      <c r="AF33" s="14"/>
    </row>
    <row r="34" spans="1:32" ht="15.75" customHeight="1" x14ac:dyDescent="0.2">
      <c r="A34" s="31" t="s">
        <v>0</v>
      </c>
      <c r="B34" s="34">
        <v>667</v>
      </c>
      <c r="C34" s="34">
        <v>662</v>
      </c>
      <c r="D34" s="35">
        <v>710</v>
      </c>
      <c r="E34" s="35">
        <v>687</v>
      </c>
      <c r="F34" s="35">
        <v>700</v>
      </c>
      <c r="G34" s="34">
        <v>628</v>
      </c>
      <c r="H34" s="34">
        <v>643</v>
      </c>
      <c r="I34" s="35">
        <v>531</v>
      </c>
      <c r="J34" s="35">
        <v>620</v>
      </c>
      <c r="K34" s="35">
        <v>679</v>
      </c>
      <c r="L34" s="35">
        <v>802</v>
      </c>
      <c r="M34" s="35">
        <v>788</v>
      </c>
      <c r="N34" s="35">
        <v>895</v>
      </c>
      <c r="O34" s="35">
        <v>947</v>
      </c>
      <c r="P34" s="34">
        <v>936</v>
      </c>
      <c r="Q34" s="35">
        <v>926</v>
      </c>
      <c r="R34" s="35">
        <v>953</v>
      </c>
      <c r="S34" s="35">
        <v>1073</v>
      </c>
      <c r="T34" s="35">
        <v>1158</v>
      </c>
      <c r="U34" s="35">
        <v>1244</v>
      </c>
      <c r="V34" s="35">
        <v>1318</v>
      </c>
      <c r="W34" s="35">
        <v>1401</v>
      </c>
      <c r="X34" s="35">
        <v>1418</v>
      </c>
      <c r="Y34" s="35">
        <v>1436</v>
      </c>
      <c r="Z34" s="35">
        <v>1501</v>
      </c>
      <c r="AA34" s="35">
        <v>1447</v>
      </c>
      <c r="AB34" s="35">
        <v>1494</v>
      </c>
      <c r="AC34" s="35">
        <v>1461</v>
      </c>
      <c r="AD34" s="35">
        <v>1508</v>
      </c>
      <c r="AE34" s="14"/>
      <c r="AF34" s="14"/>
    </row>
    <row r="35" spans="1:32" s="12" customFormat="1" ht="15.75" customHeight="1" x14ac:dyDescent="0.2">
      <c r="A35" s="32" t="s">
        <v>18</v>
      </c>
      <c r="B35" s="36">
        <f>SUM(B31:B34)</f>
        <v>9731</v>
      </c>
      <c r="C35" s="36">
        <f>SUM(C31:C34)</f>
        <v>9439</v>
      </c>
      <c r="D35" s="36">
        <f>SUM(D31:D34)</f>
        <v>9793</v>
      </c>
      <c r="E35" s="36">
        <f>SUM(E31:E34)</f>
        <v>9804</v>
      </c>
      <c r="F35" s="36">
        <f>SUM(F31:F34)</f>
        <v>10394</v>
      </c>
      <c r="G35" s="36">
        <f t="shared" ref="G35:U35" si="16">SUM(G31:G34)</f>
        <v>10648</v>
      </c>
      <c r="H35" s="36">
        <f t="shared" si="16"/>
        <v>10628</v>
      </c>
      <c r="I35" s="36">
        <f t="shared" si="16"/>
        <v>10939</v>
      </c>
      <c r="J35" s="36">
        <f t="shared" si="16"/>
        <v>11562</v>
      </c>
      <c r="K35" s="36">
        <f t="shared" si="16"/>
        <v>11979</v>
      </c>
      <c r="L35" s="36">
        <f t="shared" si="16"/>
        <v>12536</v>
      </c>
      <c r="M35" s="36">
        <f t="shared" si="16"/>
        <v>13029</v>
      </c>
      <c r="N35" s="36">
        <f t="shared" si="16"/>
        <v>12748</v>
      </c>
      <c r="O35" s="36">
        <f t="shared" si="16"/>
        <v>12862</v>
      </c>
      <c r="P35" s="36">
        <f t="shared" si="16"/>
        <v>12654</v>
      </c>
      <c r="Q35" s="37">
        <f t="shared" si="16"/>
        <v>13571</v>
      </c>
      <c r="R35" s="37">
        <f t="shared" si="16"/>
        <v>13861</v>
      </c>
      <c r="S35" s="37">
        <f t="shared" si="16"/>
        <v>14279</v>
      </c>
      <c r="T35" s="37">
        <f t="shared" si="16"/>
        <v>14306</v>
      </c>
      <c r="U35" s="37">
        <f t="shared" si="16"/>
        <v>13887</v>
      </c>
      <c r="V35" s="37">
        <f t="shared" ref="V35:W35" si="17">SUM(V31:V34)</f>
        <v>14177</v>
      </c>
      <c r="W35" s="37">
        <f t="shared" si="17"/>
        <v>14479</v>
      </c>
      <c r="X35" s="37">
        <f t="shared" ref="X35:AD35" si="18">SUM(X31:X34)</f>
        <v>15072</v>
      </c>
      <c r="Y35" s="37">
        <f t="shared" ref="Y35:AC35" si="19">SUM(Y31:Y34)</f>
        <v>15422</v>
      </c>
      <c r="Z35" s="37">
        <f t="shared" si="19"/>
        <v>16339</v>
      </c>
      <c r="AA35" s="37">
        <f t="shared" si="19"/>
        <v>17099</v>
      </c>
      <c r="AB35" s="37">
        <f t="shared" si="19"/>
        <v>17554</v>
      </c>
      <c r="AC35" s="37">
        <f t="shared" si="19"/>
        <v>17445</v>
      </c>
      <c r="AD35" s="37">
        <f t="shared" si="18"/>
        <v>17963</v>
      </c>
      <c r="AE35" s="13"/>
      <c r="AF35" s="13"/>
    </row>
    <row r="36" spans="1:32" ht="15.75" customHeight="1" x14ac:dyDescent="0.2">
      <c r="A36" s="27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2" ht="15.75" customHeight="1" x14ac:dyDescent="0.2">
      <c r="A37" s="31" t="s">
        <v>3</v>
      </c>
      <c r="B37" s="28">
        <v>4590</v>
      </c>
      <c r="C37" s="28">
        <v>4258</v>
      </c>
      <c r="D37" s="28">
        <v>4306</v>
      </c>
      <c r="E37" s="28">
        <v>4325</v>
      </c>
      <c r="F37" s="29">
        <v>4504</v>
      </c>
      <c r="G37" s="28">
        <v>4699</v>
      </c>
      <c r="H37" s="28">
        <v>4504</v>
      </c>
      <c r="I37" s="28">
        <v>4707</v>
      </c>
      <c r="J37" s="28">
        <v>4878</v>
      </c>
      <c r="K37" s="29">
        <v>4957</v>
      </c>
      <c r="L37" s="29">
        <v>5235</v>
      </c>
      <c r="M37" s="29">
        <v>5523</v>
      </c>
      <c r="N37" s="29">
        <v>5385</v>
      </c>
      <c r="O37" s="29">
        <v>5516</v>
      </c>
      <c r="P37" s="29">
        <v>5234</v>
      </c>
      <c r="Q37" s="29">
        <v>5710</v>
      </c>
      <c r="R37" s="29">
        <v>5537</v>
      </c>
      <c r="S37" s="29">
        <v>5496</v>
      </c>
      <c r="T37" s="29">
        <v>5435</v>
      </c>
      <c r="U37" s="29">
        <v>5049</v>
      </c>
      <c r="V37" s="29">
        <v>4991</v>
      </c>
      <c r="W37" s="29">
        <v>5010</v>
      </c>
      <c r="X37" s="29">
        <v>5094</v>
      </c>
      <c r="Y37" s="29">
        <v>5209</v>
      </c>
      <c r="Z37" s="29">
        <v>5518</v>
      </c>
      <c r="AA37" s="29">
        <v>5939</v>
      </c>
      <c r="AB37" s="29">
        <v>5861</v>
      </c>
      <c r="AC37" s="29">
        <v>5756</v>
      </c>
      <c r="AD37" s="29">
        <v>5922</v>
      </c>
    </row>
    <row r="38" spans="1:32" ht="15.75" customHeight="1" x14ac:dyDescent="0.2">
      <c r="A38" s="31" t="s">
        <v>2</v>
      </c>
      <c r="B38" s="30">
        <v>887</v>
      </c>
      <c r="C38" s="30">
        <v>857</v>
      </c>
      <c r="D38" s="30">
        <v>919</v>
      </c>
      <c r="E38" s="30">
        <v>1052</v>
      </c>
      <c r="F38" s="29">
        <v>1040</v>
      </c>
      <c r="G38" s="30">
        <v>1053</v>
      </c>
      <c r="H38" s="30">
        <v>1022</v>
      </c>
      <c r="I38" s="30">
        <v>1155</v>
      </c>
      <c r="J38" s="30">
        <v>1227</v>
      </c>
      <c r="K38" s="29">
        <v>1423</v>
      </c>
      <c r="L38" s="29">
        <v>1423</v>
      </c>
      <c r="M38" s="29">
        <v>1543</v>
      </c>
      <c r="N38" s="29">
        <v>1486</v>
      </c>
      <c r="O38" s="29">
        <v>1333</v>
      </c>
      <c r="P38" s="30">
        <v>1287</v>
      </c>
      <c r="Q38" s="30">
        <v>1302</v>
      </c>
      <c r="R38" s="30">
        <v>1681</v>
      </c>
      <c r="S38" s="30">
        <v>1769</v>
      </c>
      <c r="T38" s="30">
        <v>1685</v>
      </c>
      <c r="U38" s="30">
        <v>1804</v>
      </c>
      <c r="V38" s="30">
        <v>1854</v>
      </c>
      <c r="W38" s="30">
        <v>1927</v>
      </c>
      <c r="X38" s="30">
        <v>2063</v>
      </c>
      <c r="Y38" s="30">
        <v>2048</v>
      </c>
      <c r="Z38" s="30">
        <v>2129</v>
      </c>
      <c r="AA38" s="30">
        <v>2210</v>
      </c>
      <c r="AB38" s="30">
        <v>2317</v>
      </c>
      <c r="AC38" s="30">
        <v>2320</v>
      </c>
      <c r="AD38" s="30">
        <v>2299</v>
      </c>
    </row>
    <row r="39" spans="1:32" ht="15.75" customHeight="1" x14ac:dyDescent="0.2">
      <c r="A39" s="31" t="s">
        <v>1</v>
      </c>
      <c r="B39" s="30">
        <v>1991</v>
      </c>
      <c r="C39" s="30">
        <v>2136</v>
      </c>
      <c r="D39" s="30">
        <v>2242</v>
      </c>
      <c r="E39" s="30">
        <v>2073</v>
      </c>
      <c r="F39" s="29">
        <v>2268</v>
      </c>
      <c r="G39" s="30">
        <v>2273</v>
      </c>
      <c r="H39" s="30">
        <v>2331</v>
      </c>
      <c r="I39" s="30">
        <v>2385</v>
      </c>
      <c r="J39" s="30">
        <v>2400</v>
      </c>
      <c r="K39" s="29">
        <v>2475</v>
      </c>
      <c r="L39" s="29">
        <v>2643</v>
      </c>
      <c r="M39" s="29">
        <v>2831</v>
      </c>
      <c r="N39" s="29">
        <v>2717</v>
      </c>
      <c r="O39" s="29">
        <v>2732</v>
      </c>
      <c r="P39" s="30">
        <v>2706</v>
      </c>
      <c r="Q39" s="30">
        <v>2901</v>
      </c>
      <c r="R39" s="29">
        <v>3142</v>
      </c>
      <c r="S39" s="29">
        <v>3009</v>
      </c>
      <c r="T39" s="29">
        <v>3088</v>
      </c>
      <c r="U39" s="29">
        <v>2871</v>
      </c>
      <c r="V39" s="29">
        <v>2822</v>
      </c>
      <c r="W39" s="29">
        <v>2884</v>
      </c>
      <c r="X39" s="29">
        <v>2974</v>
      </c>
      <c r="Y39" s="29">
        <v>3018</v>
      </c>
      <c r="Z39" s="29">
        <v>3129</v>
      </c>
      <c r="AA39" s="29">
        <v>3146</v>
      </c>
      <c r="AB39" s="29">
        <v>3314</v>
      </c>
      <c r="AC39" s="29">
        <v>3415</v>
      </c>
      <c r="AD39" s="29">
        <v>3246</v>
      </c>
    </row>
    <row r="40" spans="1:32" ht="15.75" customHeight="1" x14ac:dyDescent="0.2">
      <c r="A40" s="31" t="s">
        <v>0</v>
      </c>
      <c r="B40" s="30">
        <v>628</v>
      </c>
      <c r="C40" s="30">
        <v>631</v>
      </c>
      <c r="D40" s="30">
        <v>665</v>
      </c>
      <c r="E40" s="30">
        <v>656</v>
      </c>
      <c r="F40" s="29">
        <v>671</v>
      </c>
      <c r="G40" s="30">
        <v>591</v>
      </c>
      <c r="H40" s="30">
        <v>613</v>
      </c>
      <c r="I40" s="30">
        <v>495</v>
      </c>
      <c r="J40" s="30">
        <v>605</v>
      </c>
      <c r="K40" s="29">
        <v>667</v>
      </c>
      <c r="L40" s="29">
        <v>751</v>
      </c>
      <c r="M40" s="29">
        <v>726</v>
      </c>
      <c r="N40" s="29">
        <v>829</v>
      </c>
      <c r="O40" s="29">
        <v>856</v>
      </c>
      <c r="P40" s="30">
        <v>849</v>
      </c>
      <c r="Q40" s="30">
        <v>796</v>
      </c>
      <c r="R40" s="29">
        <v>819</v>
      </c>
      <c r="S40" s="29">
        <v>899</v>
      </c>
      <c r="T40" s="29">
        <v>1001</v>
      </c>
      <c r="U40" s="29">
        <v>1056</v>
      </c>
      <c r="V40" s="29">
        <v>1107</v>
      </c>
      <c r="W40" s="29">
        <v>1120</v>
      </c>
      <c r="X40" s="29">
        <v>1173</v>
      </c>
      <c r="Y40" s="29">
        <v>1158</v>
      </c>
      <c r="Z40" s="29">
        <v>1235</v>
      </c>
      <c r="AA40" s="29">
        <v>1199</v>
      </c>
      <c r="AB40" s="29">
        <v>1256</v>
      </c>
      <c r="AC40" s="29">
        <v>1167</v>
      </c>
      <c r="AD40" s="29">
        <v>1201</v>
      </c>
    </row>
    <row r="41" spans="1:32" s="39" customFormat="1" ht="15.75" customHeight="1" x14ac:dyDescent="0.2">
      <c r="A41" s="32" t="s">
        <v>18</v>
      </c>
      <c r="B41" s="38">
        <f t="shared" ref="B41:U41" si="20">SUM(B37:B40)</f>
        <v>8096</v>
      </c>
      <c r="C41" s="38">
        <f t="shared" si="20"/>
        <v>7882</v>
      </c>
      <c r="D41" s="38">
        <f t="shared" si="20"/>
        <v>8132</v>
      </c>
      <c r="E41" s="38">
        <f t="shared" si="20"/>
        <v>8106</v>
      </c>
      <c r="F41" s="38">
        <f t="shared" si="20"/>
        <v>8483</v>
      </c>
      <c r="G41" s="38">
        <f t="shared" si="20"/>
        <v>8616</v>
      </c>
      <c r="H41" s="38">
        <f t="shared" si="20"/>
        <v>8470</v>
      </c>
      <c r="I41" s="38">
        <f t="shared" si="20"/>
        <v>8742</v>
      </c>
      <c r="J41" s="38">
        <f t="shared" si="20"/>
        <v>9110</v>
      </c>
      <c r="K41" s="38">
        <f t="shared" si="20"/>
        <v>9522</v>
      </c>
      <c r="L41" s="38">
        <f t="shared" si="20"/>
        <v>10052</v>
      </c>
      <c r="M41" s="38">
        <f t="shared" si="20"/>
        <v>10623</v>
      </c>
      <c r="N41" s="38">
        <f t="shared" si="20"/>
        <v>10417</v>
      </c>
      <c r="O41" s="38">
        <f t="shared" si="20"/>
        <v>10437</v>
      </c>
      <c r="P41" s="38">
        <f t="shared" si="20"/>
        <v>10076</v>
      </c>
      <c r="Q41" s="38">
        <f t="shared" si="20"/>
        <v>10709</v>
      </c>
      <c r="R41" s="38">
        <f t="shared" si="20"/>
        <v>11179</v>
      </c>
      <c r="S41" s="38">
        <f t="shared" si="20"/>
        <v>11173</v>
      </c>
      <c r="T41" s="38">
        <f t="shared" si="20"/>
        <v>11209</v>
      </c>
      <c r="U41" s="38">
        <f t="shared" si="20"/>
        <v>10780</v>
      </c>
      <c r="V41" s="38">
        <f t="shared" ref="V41:W41" si="21">SUM(V37:V40)</f>
        <v>10774</v>
      </c>
      <c r="W41" s="38">
        <f t="shared" si="21"/>
        <v>10941</v>
      </c>
      <c r="X41" s="38">
        <f t="shared" ref="X41:AD41" si="22">SUM(X37:X40)</f>
        <v>11304</v>
      </c>
      <c r="Y41" s="38">
        <f t="shared" ref="Y41:AC41" si="23">SUM(Y37:Y40)</f>
        <v>11433</v>
      </c>
      <c r="Z41" s="38">
        <f t="shared" si="23"/>
        <v>12011</v>
      </c>
      <c r="AA41" s="38">
        <f t="shared" si="23"/>
        <v>12494</v>
      </c>
      <c r="AB41" s="38">
        <f t="shared" si="23"/>
        <v>12748</v>
      </c>
      <c r="AC41" s="38">
        <f t="shared" si="23"/>
        <v>12658</v>
      </c>
      <c r="AD41" s="38">
        <f t="shared" si="22"/>
        <v>12668</v>
      </c>
    </row>
    <row r="42" spans="1:32" ht="15.75" customHeight="1" x14ac:dyDescent="0.2">
      <c r="A42" s="27" t="s">
        <v>43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2" ht="15.75" customHeight="1" x14ac:dyDescent="0.2">
      <c r="A43" s="31" t="s">
        <v>3</v>
      </c>
      <c r="B43" s="28">
        <v>633</v>
      </c>
      <c r="C43" s="28">
        <v>609</v>
      </c>
      <c r="D43" s="28">
        <v>654</v>
      </c>
      <c r="E43" s="28">
        <v>681</v>
      </c>
      <c r="F43" s="29">
        <v>728</v>
      </c>
      <c r="G43" s="28">
        <v>711</v>
      </c>
      <c r="H43" s="28">
        <v>717</v>
      </c>
      <c r="I43" s="28">
        <v>778</v>
      </c>
      <c r="J43" s="28">
        <v>730</v>
      </c>
      <c r="K43" s="29">
        <v>755</v>
      </c>
      <c r="L43" s="29">
        <v>837</v>
      </c>
      <c r="M43" s="29">
        <v>958</v>
      </c>
      <c r="N43" s="29">
        <v>964</v>
      </c>
      <c r="O43" s="29">
        <v>1004</v>
      </c>
      <c r="P43" s="29">
        <v>914</v>
      </c>
      <c r="Q43" s="29">
        <v>1085</v>
      </c>
      <c r="R43" s="29">
        <v>950</v>
      </c>
      <c r="S43" s="29">
        <v>1088</v>
      </c>
      <c r="T43" s="29">
        <v>1069</v>
      </c>
      <c r="U43" s="29">
        <v>1144</v>
      </c>
      <c r="V43" s="29">
        <v>1178</v>
      </c>
      <c r="W43" s="29">
        <v>1308</v>
      </c>
      <c r="X43" s="29">
        <v>1352</v>
      </c>
      <c r="Y43" s="29">
        <v>1569</v>
      </c>
      <c r="Z43" s="29">
        <v>1744</v>
      </c>
      <c r="AA43" s="29">
        <v>2004</v>
      </c>
      <c r="AB43" s="29">
        <v>2212</v>
      </c>
      <c r="AC43" s="29">
        <v>2218</v>
      </c>
      <c r="AD43" s="29">
        <v>2405</v>
      </c>
    </row>
    <row r="44" spans="1:32" ht="15.75" customHeight="1" x14ac:dyDescent="0.2">
      <c r="A44" s="31" t="s">
        <v>2</v>
      </c>
      <c r="B44" s="30">
        <v>120</v>
      </c>
      <c r="C44" s="30">
        <v>111</v>
      </c>
      <c r="D44" s="30">
        <v>145</v>
      </c>
      <c r="E44" s="30">
        <v>155</v>
      </c>
      <c r="F44" s="29">
        <v>181</v>
      </c>
      <c r="G44" s="30">
        <v>186</v>
      </c>
      <c r="H44" s="30">
        <v>193</v>
      </c>
      <c r="I44" s="30">
        <v>206</v>
      </c>
      <c r="J44" s="30">
        <v>219</v>
      </c>
      <c r="K44" s="29">
        <v>232</v>
      </c>
      <c r="L44" s="29">
        <v>225</v>
      </c>
      <c r="M44" s="29">
        <v>309</v>
      </c>
      <c r="N44" s="29">
        <v>262</v>
      </c>
      <c r="O44" s="29">
        <v>269</v>
      </c>
      <c r="P44" s="30">
        <v>234</v>
      </c>
      <c r="Q44" s="30">
        <v>233</v>
      </c>
      <c r="R44" s="30">
        <v>368</v>
      </c>
      <c r="S44" s="30">
        <v>338</v>
      </c>
      <c r="T44" s="30">
        <v>393</v>
      </c>
      <c r="U44" s="30">
        <v>412</v>
      </c>
      <c r="V44" s="30">
        <v>457</v>
      </c>
      <c r="W44" s="30">
        <v>525</v>
      </c>
      <c r="X44" s="30">
        <v>584</v>
      </c>
      <c r="Y44" s="30">
        <v>640</v>
      </c>
      <c r="Z44" s="30">
        <v>701</v>
      </c>
      <c r="AA44" s="30">
        <v>739</v>
      </c>
      <c r="AB44" s="30">
        <v>847</v>
      </c>
      <c r="AC44" s="30">
        <v>814</v>
      </c>
      <c r="AD44" s="30">
        <v>845</v>
      </c>
    </row>
    <row r="45" spans="1:32" ht="15.75" customHeight="1" x14ac:dyDescent="0.2">
      <c r="A45" s="31" t="s">
        <v>1</v>
      </c>
      <c r="B45" s="30">
        <v>304</v>
      </c>
      <c r="C45" s="30">
        <v>319</v>
      </c>
      <c r="D45" s="30">
        <v>369</v>
      </c>
      <c r="E45" s="30">
        <v>318</v>
      </c>
      <c r="F45" s="29">
        <v>460</v>
      </c>
      <c r="G45" s="30">
        <v>418</v>
      </c>
      <c r="H45" s="30">
        <v>461</v>
      </c>
      <c r="I45" s="30">
        <v>451</v>
      </c>
      <c r="J45" s="30">
        <v>468</v>
      </c>
      <c r="K45" s="29">
        <v>489</v>
      </c>
      <c r="L45" s="29">
        <v>517</v>
      </c>
      <c r="M45" s="29">
        <v>552</v>
      </c>
      <c r="N45" s="29">
        <v>512</v>
      </c>
      <c r="O45" s="29">
        <v>532</v>
      </c>
      <c r="P45" s="30">
        <v>553</v>
      </c>
      <c r="Q45" s="30">
        <v>625</v>
      </c>
      <c r="R45" s="29">
        <v>683</v>
      </c>
      <c r="S45" s="29">
        <v>656</v>
      </c>
      <c r="T45" s="29">
        <v>760</v>
      </c>
      <c r="U45" s="29">
        <v>729</v>
      </c>
      <c r="V45" s="29">
        <v>873</v>
      </c>
      <c r="W45" s="29">
        <v>864</v>
      </c>
      <c r="X45" s="29">
        <v>1001</v>
      </c>
      <c r="Y45" s="29">
        <v>988</v>
      </c>
      <c r="Z45" s="29">
        <v>1178</v>
      </c>
      <c r="AA45" s="29">
        <v>1315</v>
      </c>
      <c r="AB45" s="29">
        <v>1400</v>
      </c>
      <c r="AC45" s="29">
        <v>1479</v>
      </c>
      <c r="AD45" s="29">
        <v>1391</v>
      </c>
    </row>
    <row r="46" spans="1:32" ht="15.75" customHeight="1" x14ac:dyDescent="0.2">
      <c r="A46" s="31" t="s">
        <v>0</v>
      </c>
      <c r="B46" s="30">
        <v>114</v>
      </c>
      <c r="C46" s="30">
        <v>114</v>
      </c>
      <c r="D46" s="30">
        <v>120</v>
      </c>
      <c r="E46" s="30">
        <v>115</v>
      </c>
      <c r="F46" s="29">
        <v>142</v>
      </c>
      <c r="G46" s="30">
        <v>123</v>
      </c>
      <c r="H46" s="30">
        <v>110</v>
      </c>
      <c r="I46" s="30">
        <v>85</v>
      </c>
      <c r="J46" s="30">
        <v>111</v>
      </c>
      <c r="K46" s="29">
        <v>115</v>
      </c>
      <c r="L46" s="29">
        <v>149</v>
      </c>
      <c r="M46" s="29">
        <v>119</v>
      </c>
      <c r="N46" s="29">
        <v>148</v>
      </c>
      <c r="O46" s="29">
        <v>134</v>
      </c>
      <c r="P46" s="30">
        <v>159</v>
      </c>
      <c r="Q46" s="30">
        <v>156</v>
      </c>
      <c r="R46" s="29">
        <v>172</v>
      </c>
      <c r="S46" s="29">
        <v>170</v>
      </c>
      <c r="T46" s="29">
        <v>221</v>
      </c>
      <c r="U46" s="29">
        <v>268</v>
      </c>
      <c r="V46" s="29">
        <v>293</v>
      </c>
      <c r="W46" s="29">
        <v>321</v>
      </c>
      <c r="X46" s="29">
        <v>315</v>
      </c>
      <c r="Y46" s="29">
        <v>337</v>
      </c>
      <c r="Z46" s="29">
        <v>388</v>
      </c>
      <c r="AA46" s="29">
        <v>370</v>
      </c>
      <c r="AB46" s="29">
        <v>427</v>
      </c>
      <c r="AC46" s="29">
        <v>404</v>
      </c>
      <c r="AD46" s="29">
        <v>401</v>
      </c>
    </row>
    <row r="47" spans="1:32" ht="15.75" customHeight="1" thickBot="1" x14ac:dyDescent="0.25">
      <c r="A47" s="40" t="s">
        <v>18</v>
      </c>
      <c r="B47" s="41">
        <f>SUM(B43:B46)</f>
        <v>1171</v>
      </c>
      <c r="C47" s="41">
        <f>SUM(C43:C46)</f>
        <v>1153</v>
      </c>
      <c r="D47" s="41">
        <f>SUM(D43:D46)</f>
        <v>1288</v>
      </c>
      <c r="E47" s="41">
        <f>SUM(E43:E46)</f>
        <v>1269</v>
      </c>
      <c r="F47" s="41">
        <f>SUM(F43:F46)</f>
        <v>1511</v>
      </c>
      <c r="G47" s="41">
        <f t="shared" ref="G47:U47" si="24">SUM(G43:G46)</f>
        <v>1438</v>
      </c>
      <c r="H47" s="41">
        <f t="shared" si="24"/>
        <v>1481</v>
      </c>
      <c r="I47" s="41">
        <f t="shared" si="24"/>
        <v>1520</v>
      </c>
      <c r="J47" s="41">
        <f t="shared" si="24"/>
        <v>1528</v>
      </c>
      <c r="K47" s="41">
        <f t="shared" si="24"/>
        <v>1591</v>
      </c>
      <c r="L47" s="41">
        <f t="shared" si="24"/>
        <v>1728</v>
      </c>
      <c r="M47" s="41">
        <f t="shared" si="24"/>
        <v>1938</v>
      </c>
      <c r="N47" s="41">
        <f t="shared" si="24"/>
        <v>1886</v>
      </c>
      <c r="O47" s="41">
        <f t="shared" si="24"/>
        <v>1939</v>
      </c>
      <c r="P47" s="41">
        <f t="shared" si="24"/>
        <v>1860</v>
      </c>
      <c r="Q47" s="41">
        <f t="shared" si="24"/>
        <v>2099</v>
      </c>
      <c r="R47" s="41">
        <f t="shared" si="24"/>
        <v>2173</v>
      </c>
      <c r="S47" s="41">
        <f t="shared" si="24"/>
        <v>2252</v>
      </c>
      <c r="T47" s="41">
        <f t="shared" si="24"/>
        <v>2443</v>
      </c>
      <c r="U47" s="41">
        <f t="shared" si="24"/>
        <v>2553</v>
      </c>
      <c r="V47" s="41">
        <f t="shared" ref="V47:W47" si="25">SUM(V43:V46)</f>
        <v>2801</v>
      </c>
      <c r="W47" s="41">
        <f t="shared" si="25"/>
        <v>3018</v>
      </c>
      <c r="X47" s="41">
        <f t="shared" ref="X47:AD47" si="26">SUM(X43:X46)</f>
        <v>3252</v>
      </c>
      <c r="Y47" s="41">
        <f t="shared" ref="Y47:AC47" si="27">SUM(Y43:Y46)</f>
        <v>3534</v>
      </c>
      <c r="Z47" s="41">
        <f t="shared" si="27"/>
        <v>4011</v>
      </c>
      <c r="AA47" s="41">
        <f t="shared" si="27"/>
        <v>4428</v>
      </c>
      <c r="AB47" s="41">
        <f t="shared" si="27"/>
        <v>4886</v>
      </c>
      <c r="AC47" s="41">
        <f t="shared" si="27"/>
        <v>4915</v>
      </c>
      <c r="AD47" s="41">
        <f t="shared" si="26"/>
        <v>5042</v>
      </c>
    </row>
    <row r="48" spans="1:32" ht="13.5" customHeight="1" x14ac:dyDescent="0.2">
      <c r="A48" s="7"/>
      <c r="B48" s="7"/>
      <c r="C48" s="7"/>
      <c r="D48" s="7"/>
      <c r="E48" s="6"/>
      <c r="F48" s="6"/>
      <c r="G48" s="7"/>
      <c r="H48" s="7"/>
      <c r="I48" s="7"/>
      <c r="J48" s="6"/>
      <c r="K48" s="6"/>
      <c r="L48" s="6"/>
      <c r="M48" s="6"/>
      <c r="N48" s="6"/>
      <c r="O48" s="6"/>
      <c r="P48" s="11"/>
      <c r="Q48" s="1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2">
      <c r="A49" s="9" t="s">
        <v>33</v>
      </c>
      <c r="B49" s="42"/>
      <c r="C49" s="42"/>
      <c r="D49" s="42"/>
      <c r="E49" s="43"/>
      <c r="F49" s="43"/>
      <c r="G49" s="42"/>
      <c r="H49" s="42"/>
      <c r="I49" s="42"/>
      <c r="J49" s="43"/>
      <c r="K49" s="43"/>
      <c r="L49" s="43"/>
      <c r="M49" s="43"/>
      <c r="N49" s="6"/>
      <c r="O49" s="6"/>
      <c r="P49" s="11"/>
      <c r="Q49" s="1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2">
      <c r="A50" s="9" t="s">
        <v>34</v>
      </c>
      <c r="B50" s="9"/>
      <c r="C50" s="9"/>
      <c r="D50" s="9"/>
      <c r="E50" s="8"/>
      <c r="F50" s="8"/>
      <c r="G50" s="9"/>
      <c r="H50" s="9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3.5" customHeight="1" x14ac:dyDescent="0.2">
      <c r="A51" s="2" t="s">
        <v>26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30" ht="13.5" customHeight="1" x14ac:dyDescent="0.2">
      <c r="A52" s="9" t="s">
        <v>27</v>
      </c>
      <c r="B52" s="9"/>
      <c r="C52" s="9"/>
      <c r="D52" s="9"/>
      <c r="E52" s="8"/>
      <c r="F52" s="8"/>
      <c r="G52" s="9"/>
      <c r="H52" s="9"/>
      <c r="I52" s="9"/>
      <c r="J52" s="8"/>
      <c r="K52" s="8"/>
      <c r="L52" s="8"/>
      <c r="M52" s="8"/>
      <c r="N52" s="8"/>
      <c r="O52" s="8"/>
      <c r="P52" s="8"/>
      <c r="Q52" s="8"/>
      <c r="R52" s="8"/>
    </row>
    <row r="53" spans="1:30" ht="13.5" customHeight="1" x14ac:dyDescent="0.2">
      <c r="A53" s="9" t="s">
        <v>49</v>
      </c>
      <c r="B53" s="7"/>
      <c r="C53" s="7"/>
      <c r="D53" s="7"/>
      <c r="E53" s="6"/>
      <c r="F53" s="6"/>
      <c r="G53" s="7"/>
      <c r="H53" s="7"/>
      <c r="I53" s="7"/>
      <c r="J53" s="6"/>
      <c r="K53" s="6"/>
      <c r="L53" s="6"/>
      <c r="M53" s="5"/>
      <c r="N53" s="5"/>
      <c r="O53" s="5"/>
      <c r="P53" s="5"/>
      <c r="Q53" s="5"/>
      <c r="R53" s="5"/>
    </row>
    <row r="54" spans="1:30" ht="13.5" customHeight="1" x14ac:dyDescent="0.2">
      <c r="A54" s="4"/>
      <c r="B54" s="4"/>
      <c r="C54" s="4"/>
      <c r="D54" s="4"/>
      <c r="E54" s="3"/>
      <c r="F54" s="3"/>
      <c r="G54" s="4"/>
      <c r="H54" s="4"/>
      <c r="I54" s="4"/>
      <c r="J54" s="3"/>
      <c r="K54" s="3"/>
      <c r="L54" s="3"/>
      <c r="M54" s="3"/>
      <c r="N54" s="3"/>
    </row>
    <row r="55" spans="1:30" ht="13.5" customHeight="1" thickBot="1" x14ac:dyDescent="0.25">
      <c r="A55" s="22"/>
      <c r="B55" s="22" t="s">
        <v>21</v>
      </c>
      <c r="C55" s="22" t="s">
        <v>22</v>
      </c>
      <c r="D55" s="22" t="s">
        <v>23</v>
      </c>
      <c r="E55" s="22" t="s">
        <v>24</v>
      </c>
      <c r="F55" s="22" t="s">
        <v>25</v>
      </c>
      <c r="G55" s="22" t="s">
        <v>6</v>
      </c>
      <c r="H55" s="22" t="s">
        <v>5</v>
      </c>
      <c r="I55" s="22" t="s">
        <v>4</v>
      </c>
      <c r="J55" s="22" t="s">
        <v>17</v>
      </c>
      <c r="K55" s="22" t="s">
        <v>16</v>
      </c>
      <c r="L55" s="22" t="s">
        <v>15</v>
      </c>
      <c r="M55" s="22" t="s">
        <v>14</v>
      </c>
      <c r="N55" s="22" t="s">
        <v>13</v>
      </c>
      <c r="O55" s="22" t="s">
        <v>12</v>
      </c>
      <c r="P55" s="22" t="s">
        <v>11</v>
      </c>
      <c r="Q55" s="22" t="s">
        <v>10</v>
      </c>
      <c r="R55" s="22" t="s">
        <v>9</v>
      </c>
      <c r="S55" s="22" t="s">
        <v>8</v>
      </c>
      <c r="T55" s="23" t="s">
        <v>7</v>
      </c>
      <c r="U55" s="23" t="s">
        <v>19</v>
      </c>
      <c r="V55" s="23" t="s">
        <v>30</v>
      </c>
      <c r="W55" s="23" t="s">
        <v>31</v>
      </c>
      <c r="X55" s="23" t="s">
        <v>32</v>
      </c>
      <c r="Y55" s="23" t="s">
        <v>39</v>
      </c>
      <c r="Z55" s="23" t="s">
        <v>40</v>
      </c>
      <c r="AA55" s="23" t="s">
        <v>41</v>
      </c>
      <c r="AB55" s="23" t="s">
        <v>42</v>
      </c>
      <c r="AC55" s="23" t="s">
        <v>44</v>
      </c>
      <c r="AD55" s="23" t="s">
        <v>48</v>
      </c>
    </row>
    <row r="56" spans="1:30" ht="13.5" customHeight="1" x14ac:dyDescent="0.2">
      <c r="A56" s="24" t="s">
        <v>28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ht="13.5" customHeight="1" x14ac:dyDescent="0.2">
      <c r="A57" s="31" t="s">
        <v>3</v>
      </c>
      <c r="B57" s="44">
        <f>B5/B$9</f>
        <v>0.60672078923029493</v>
      </c>
      <c r="C57" s="44">
        <f t="shared" ref="C57:AD57" si="28">C5/C$9</f>
        <v>0.58046403220680154</v>
      </c>
      <c r="D57" s="44">
        <f t="shared" si="28"/>
        <v>0.56203410599407744</v>
      </c>
      <c r="E57" s="44">
        <f t="shared" si="28"/>
        <v>0.5605875152998776</v>
      </c>
      <c r="F57" s="44">
        <f t="shared" si="28"/>
        <v>0.56503752164710408</v>
      </c>
      <c r="G57" s="44">
        <f t="shared" si="28"/>
        <v>0.58395942900075126</v>
      </c>
      <c r="H57" s="44">
        <f t="shared" si="28"/>
        <v>0.56482875423409862</v>
      </c>
      <c r="I57" s="44">
        <f t="shared" si="28"/>
        <v>0.56659658104031452</v>
      </c>
      <c r="J57" s="44">
        <f t="shared" si="28"/>
        <v>0.56270541428818543</v>
      </c>
      <c r="K57" s="44">
        <f t="shared" si="28"/>
        <v>0.55939560898238583</v>
      </c>
      <c r="L57" s="44">
        <f t="shared" si="28"/>
        <v>0.56381620931716658</v>
      </c>
      <c r="M57" s="44">
        <f t="shared" si="28"/>
        <v>0.56351216517000535</v>
      </c>
      <c r="N57" s="44">
        <f t="shared" si="28"/>
        <v>0.56251961091935987</v>
      </c>
      <c r="O57" s="44">
        <f t="shared" si="28"/>
        <v>0.5627511591962906</v>
      </c>
      <c r="P57" s="44">
        <f t="shared" si="28"/>
        <v>0.55049473849536679</v>
      </c>
      <c r="Q57" s="44">
        <f t="shared" si="28"/>
        <v>0.56820181871516573</v>
      </c>
      <c r="R57" s="44">
        <f t="shared" si="28"/>
        <v>0.55185185185185182</v>
      </c>
      <c r="S57" s="44">
        <f t="shared" si="28"/>
        <v>0.55989894960776487</v>
      </c>
      <c r="T57" s="44">
        <f t="shared" si="28"/>
        <v>0.54880722971626017</v>
      </c>
      <c r="U57" s="44">
        <f t="shared" si="28"/>
        <v>0.53199044042335264</v>
      </c>
      <c r="V57" s="44">
        <f t="shared" si="28"/>
        <v>0.51835357624831313</v>
      </c>
      <c r="W57" s="44">
        <f t="shared" si="28"/>
        <v>0.51428003445762371</v>
      </c>
      <c r="X57" s="44">
        <f t="shared" si="28"/>
        <v>0.50806091888102978</v>
      </c>
      <c r="Y57" s="44">
        <f t="shared" si="28"/>
        <v>0.51991247264770246</v>
      </c>
      <c r="Z57" s="44">
        <f t="shared" si="28"/>
        <v>0.52793048412839161</v>
      </c>
      <c r="AA57" s="44">
        <f t="shared" si="28"/>
        <v>0.54429234076252975</v>
      </c>
      <c r="AB57" s="44">
        <f t="shared" si="28"/>
        <v>0.53527016617145373</v>
      </c>
      <c r="AC57" s="44">
        <f t="shared" ref="AC57" si="29">AC5/AC$9</f>
        <v>0.53304597701149425</v>
      </c>
      <c r="AD57" s="44">
        <f t="shared" si="28"/>
        <v>0.54973428525417356</v>
      </c>
    </row>
    <row r="58" spans="1:30" ht="13.5" customHeight="1" x14ac:dyDescent="0.2">
      <c r="A58" s="31" t="s">
        <v>2</v>
      </c>
      <c r="B58" s="44">
        <f t="shared" ref="B58:B60" si="30">B6/B$9</f>
        <v>9.5776384749768781E-2</v>
      </c>
      <c r="C58" s="44">
        <f t="shared" ref="C58:AD58" si="31">C6/C$9</f>
        <v>9.969276406398983E-2</v>
      </c>
      <c r="D58" s="44">
        <f t="shared" si="31"/>
        <v>0.10160318594914736</v>
      </c>
      <c r="E58" s="44">
        <f t="shared" si="31"/>
        <v>0.11760505915952672</v>
      </c>
      <c r="F58" s="44">
        <f t="shared" si="31"/>
        <v>0.11314219742158937</v>
      </c>
      <c r="G58" s="44">
        <f t="shared" si="31"/>
        <v>0.10997370398196844</v>
      </c>
      <c r="H58" s="44">
        <f t="shared" si="31"/>
        <v>0.11196838539706436</v>
      </c>
      <c r="I58" s="44">
        <f t="shared" si="31"/>
        <v>0.12048633330286132</v>
      </c>
      <c r="J58" s="44">
        <f t="shared" si="31"/>
        <v>0.11996194430029407</v>
      </c>
      <c r="K58" s="44">
        <f t="shared" si="31"/>
        <v>0.13381751398280323</v>
      </c>
      <c r="L58" s="44">
        <f t="shared" si="31"/>
        <v>0.12922782386726228</v>
      </c>
      <c r="M58" s="44">
        <f t="shared" si="31"/>
        <v>0.13255046434876044</v>
      </c>
      <c r="N58" s="44">
        <f t="shared" si="31"/>
        <v>0.13107938500156888</v>
      </c>
      <c r="O58" s="44">
        <f t="shared" si="31"/>
        <v>0.132225656877898</v>
      </c>
      <c r="P58" s="44">
        <f t="shared" si="31"/>
        <v>0.13350086382911888</v>
      </c>
      <c r="Q58" s="44">
        <f t="shared" si="31"/>
        <v>0.12378996773247286</v>
      </c>
      <c r="R58" s="44">
        <f t="shared" si="31"/>
        <v>0.13333333333333333</v>
      </c>
      <c r="S58" s="44">
        <f t="shared" si="31"/>
        <v>0.13109958782076853</v>
      </c>
      <c r="T58" s="44">
        <f t="shared" si="31"/>
        <v>0.12638713535783108</v>
      </c>
      <c r="U58" s="44">
        <f t="shared" si="31"/>
        <v>0.1413451689996586</v>
      </c>
      <c r="V58" s="44">
        <f t="shared" si="31"/>
        <v>0.14446693657219972</v>
      </c>
      <c r="W58" s="44">
        <f t="shared" si="31"/>
        <v>0.15095089788615731</v>
      </c>
      <c r="X58" s="44">
        <f t="shared" si="31"/>
        <v>0.15599311795067863</v>
      </c>
      <c r="Y58" s="44">
        <f t="shared" si="31"/>
        <v>0.15048452641450452</v>
      </c>
      <c r="Z58" s="44">
        <f t="shared" si="31"/>
        <v>0.1480167878465449</v>
      </c>
      <c r="AA58" s="44">
        <f t="shared" si="31"/>
        <v>0.15046951012557983</v>
      </c>
      <c r="AB58" s="44">
        <f t="shared" si="31"/>
        <v>0.15340596456476285</v>
      </c>
      <c r="AC58" s="44">
        <f t="shared" ref="AC58" si="32">AC6/AC$9</f>
        <v>0.15196728558797523</v>
      </c>
      <c r="AD58" s="44">
        <f t="shared" si="31"/>
        <v>0.14547211337162488</v>
      </c>
    </row>
    <row r="59" spans="1:30" ht="13.5" customHeight="1" x14ac:dyDescent="0.2">
      <c r="A59" s="31" t="s">
        <v>1</v>
      </c>
      <c r="B59" s="44">
        <f t="shared" si="30"/>
        <v>0.22895899701983352</v>
      </c>
      <c r="C59" s="44">
        <f t="shared" ref="C59:AD59" si="33">C7/C$9</f>
        <v>0.24970865557792138</v>
      </c>
      <c r="D59" s="44">
        <f t="shared" si="33"/>
        <v>0.26386194220361481</v>
      </c>
      <c r="E59" s="44">
        <f t="shared" si="33"/>
        <v>0.25173398612811099</v>
      </c>
      <c r="F59" s="44">
        <f t="shared" si="33"/>
        <v>0.25447373484702712</v>
      </c>
      <c r="G59" s="44">
        <f t="shared" si="33"/>
        <v>0.24708865514650638</v>
      </c>
      <c r="H59" s="44">
        <f t="shared" si="33"/>
        <v>0.26270229582235605</v>
      </c>
      <c r="I59" s="44">
        <f t="shared" si="33"/>
        <v>0.26437517140506445</v>
      </c>
      <c r="J59" s="44">
        <f t="shared" si="33"/>
        <v>0.26370870091679638</v>
      </c>
      <c r="K59" s="44">
        <f t="shared" si="33"/>
        <v>0.25010434927790298</v>
      </c>
      <c r="L59" s="44">
        <f t="shared" si="33"/>
        <v>0.24298021697511168</v>
      </c>
      <c r="M59" s="44">
        <f t="shared" si="33"/>
        <v>0.24345690382991789</v>
      </c>
      <c r="N59" s="44">
        <f t="shared" si="33"/>
        <v>0.23619391277063068</v>
      </c>
      <c r="O59" s="44">
        <f t="shared" si="33"/>
        <v>0.23183925811437403</v>
      </c>
      <c r="P59" s="44">
        <f t="shared" si="33"/>
        <v>0.24250039264959949</v>
      </c>
      <c r="Q59" s="44">
        <f t="shared" si="33"/>
        <v>0.24009973599295981</v>
      </c>
      <c r="R59" s="44">
        <f t="shared" si="33"/>
        <v>0.24945130315500685</v>
      </c>
      <c r="S59" s="44">
        <f t="shared" si="33"/>
        <v>0.23766786331604839</v>
      </c>
      <c r="T59" s="44">
        <f t="shared" si="33"/>
        <v>0.24785700046514719</v>
      </c>
      <c r="U59" s="44">
        <f t="shared" si="33"/>
        <v>0.24172072379651757</v>
      </c>
      <c r="V59" s="44">
        <f t="shared" si="33"/>
        <v>0.24824561403508771</v>
      </c>
      <c r="W59" s="44">
        <f t="shared" si="33"/>
        <v>0.24193227751640051</v>
      </c>
      <c r="X59" s="44">
        <f t="shared" si="33"/>
        <v>0.2455872044860766</v>
      </c>
      <c r="Y59" s="44">
        <f t="shared" si="33"/>
        <v>0.23982494529540482</v>
      </c>
      <c r="Z59" s="44">
        <f t="shared" si="33"/>
        <v>0.23532541230714665</v>
      </c>
      <c r="AA59" s="44">
        <f t="shared" si="33"/>
        <v>0.22338499830297545</v>
      </c>
      <c r="AB59" s="44">
        <f t="shared" si="33"/>
        <v>0.22911852096401453</v>
      </c>
      <c r="AC59" s="44">
        <f t="shared" ref="AC59" si="34">AC7/AC$9</f>
        <v>0.23425066312997347</v>
      </c>
      <c r="AD59" s="44">
        <f t="shared" si="33"/>
        <v>0.2238445434537549</v>
      </c>
    </row>
    <row r="60" spans="1:30" ht="13.5" customHeight="1" x14ac:dyDescent="0.2">
      <c r="A60" s="31" t="s">
        <v>0</v>
      </c>
      <c r="B60" s="44">
        <f t="shared" si="30"/>
        <v>6.8543829000102766E-2</v>
      </c>
      <c r="C60" s="44">
        <f t="shared" ref="C60:AD60" si="35">C8/C$9</f>
        <v>7.013454815128721E-2</v>
      </c>
      <c r="D60" s="44">
        <f t="shared" si="35"/>
        <v>7.2500765853160426E-2</v>
      </c>
      <c r="E60" s="44">
        <f t="shared" si="35"/>
        <v>7.00734394124847E-2</v>
      </c>
      <c r="F60" s="44">
        <f t="shared" si="35"/>
        <v>6.7346546084279396E-2</v>
      </c>
      <c r="G60" s="44">
        <f t="shared" si="35"/>
        <v>5.8978211870773851E-2</v>
      </c>
      <c r="H60" s="44">
        <f t="shared" si="35"/>
        <v>6.0500564546480992E-2</v>
      </c>
      <c r="I60" s="44">
        <f t="shared" si="35"/>
        <v>4.8541914251759757E-2</v>
      </c>
      <c r="J60" s="44">
        <f t="shared" si="35"/>
        <v>5.3623940494724097E-2</v>
      </c>
      <c r="K60" s="44">
        <f t="shared" si="35"/>
        <v>5.6682527756907922E-2</v>
      </c>
      <c r="L60" s="44">
        <f t="shared" si="35"/>
        <v>6.3975749840459478E-2</v>
      </c>
      <c r="M60" s="44">
        <f t="shared" si="35"/>
        <v>6.0480466651316296E-2</v>
      </c>
      <c r="N60" s="44">
        <f t="shared" si="35"/>
        <v>7.0207091308440536E-2</v>
      </c>
      <c r="O60" s="44">
        <f t="shared" si="35"/>
        <v>7.31839258114374E-2</v>
      </c>
      <c r="P60" s="44">
        <f t="shared" si="35"/>
        <v>7.3504005025914879E-2</v>
      </c>
      <c r="Q60" s="44">
        <f t="shared" si="35"/>
        <v>6.7908477559401589E-2</v>
      </c>
      <c r="R60" s="44">
        <f t="shared" si="35"/>
        <v>6.5363511659807957E-2</v>
      </c>
      <c r="S60" s="44">
        <f t="shared" si="35"/>
        <v>7.1333599255418156E-2</v>
      </c>
      <c r="T60" s="44">
        <f t="shared" si="35"/>
        <v>7.6948634460761514E-2</v>
      </c>
      <c r="U60" s="44">
        <f t="shared" si="35"/>
        <v>8.4943666780471147E-2</v>
      </c>
      <c r="V60" s="44">
        <f t="shared" si="35"/>
        <v>8.8933873144399461E-2</v>
      </c>
      <c r="W60" s="44">
        <f t="shared" si="35"/>
        <v>9.2836790139818437E-2</v>
      </c>
      <c r="X60" s="44">
        <f t="shared" si="35"/>
        <v>9.0358758682215004E-2</v>
      </c>
      <c r="Y60" s="44">
        <f t="shared" si="35"/>
        <v>8.9778055642388249E-2</v>
      </c>
      <c r="Z60" s="44">
        <f t="shared" si="35"/>
        <v>8.8727315717916894E-2</v>
      </c>
      <c r="AA60" s="44">
        <f t="shared" si="35"/>
        <v>8.1853150808915032E-2</v>
      </c>
      <c r="AB60" s="44">
        <f t="shared" si="35"/>
        <v>8.2205348299768902E-2</v>
      </c>
      <c r="AC60" s="44">
        <f t="shared" ref="AC60" si="36">AC8/AC$9</f>
        <v>8.0736074270557026E-2</v>
      </c>
      <c r="AD60" s="44">
        <f t="shared" si="35"/>
        <v>8.0949057920446613E-2</v>
      </c>
    </row>
    <row r="61" spans="1:30" s="46" customFormat="1" ht="13.5" customHeight="1" x14ac:dyDescent="0.25">
      <c r="A61" s="32" t="s">
        <v>18</v>
      </c>
      <c r="B61" s="45">
        <f>SUM(B57:B60)</f>
        <v>1</v>
      </c>
      <c r="C61" s="45">
        <f t="shared" ref="C61:AD61" si="37">SUM(C57:C60)</f>
        <v>1</v>
      </c>
      <c r="D61" s="45">
        <f t="shared" si="37"/>
        <v>1</v>
      </c>
      <c r="E61" s="45">
        <f t="shared" si="37"/>
        <v>1</v>
      </c>
      <c r="F61" s="45">
        <f t="shared" si="37"/>
        <v>0.99999999999999989</v>
      </c>
      <c r="G61" s="45">
        <f t="shared" si="37"/>
        <v>1</v>
      </c>
      <c r="H61" s="45">
        <f t="shared" si="37"/>
        <v>1</v>
      </c>
      <c r="I61" s="45">
        <f t="shared" si="37"/>
        <v>1</v>
      </c>
      <c r="J61" s="45">
        <f t="shared" si="37"/>
        <v>1</v>
      </c>
      <c r="K61" s="45">
        <f t="shared" si="37"/>
        <v>0.99999999999999989</v>
      </c>
      <c r="L61" s="45">
        <f t="shared" si="37"/>
        <v>1</v>
      </c>
      <c r="M61" s="45">
        <f t="shared" si="37"/>
        <v>1</v>
      </c>
      <c r="N61" s="45">
        <f t="shared" si="37"/>
        <v>1</v>
      </c>
      <c r="O61" s="45">
        <f t="shared" si="37"/>
        <v>1</v>
      </c>
      <c r="P61" s="45">
        <f t="shared" si="37"/>
        <v>1</v>
      </c>
      <c r="Q61" s="45">
        <f t="shared" si="37"/>
        <v>0.99999999999999989</v>
      </c>
      <c r="R61" s="45">
        <f t="shared" si="37"/>
        <v>0.99999999999999989</v>
      </c>
      <c r="S61" s="45">
        <f t="shared" si="37"/>
        <v>1</v>
      </c>
      <c r="T61" s="45">
        <f t="shared" si="37"/>
        <v>1</v>
      </c>
      <c r="U61" s="45">
        <f t="shared" si="37"/>
        <v>0.99999999999999989</v>
      </c>
      <c r="V61" s="45">
        <f t="shared" si="37"/>
        <v>1</v>
      </c>
      <c r="W61" s="45">
        <f t="shared" si="37"/>
        <v>1</v>
      </c>
      <c r="X61" s="45">
        <f t="shared" si="37"/>
        <v>1</v>
      </c>
      <c r="Y61" s="45">
        <f t="shared" si="37"/>
        <v>1</v>
      </c>
      <c r="Z61" s="45">
        <f t="shared" si="37"/>
        <v>1</v>
      </c>
      <c r="AA61" s="45">
        <f t="shared" si="37"/>
        <v>1</v>
      </c>
      <c r="AB61" s="45">
        <f t="shared" si="37"/>
        <v>1</v>
      </c>
      <c r="AC61" s="45">
        <f t="shared" ref="AC61" si="38">SUM(AC57:AC60)</f>
        <v>1</v>
      </c>
      <c r="AD61" s="45">
        <f t="shared" si="37"/>
        <v>1</v>
      </c>
    </row>
    <row r="62" spans="1:30" x14ac:dyDescent="0.2">
      <c r="A62" s="27" t="s">
        <v>45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x14ac:dyDescent="0.2">
      <c r="A63" s="31" t="str">
        <f>A10</f>
        <v>Bachelor Degrees</v>
      </c>
      <c r="B63" s="50">
        <f>B15/B9</f>
        <v>0.65173157948823346</v>
      </c>
      <c r="C63" s="50">
        <f t="shared" ref="C63:AD63" si="39">C15/C9</f>
        <v>0.63449517957410739</v>
      </c>
      <c r="D63" s="50">
        <f t="shared" si="39"/>
        <v>0.61462268967629941</v>
      </c>
      <c r="E63" s="50">
        <f t="shared" si="39"/>
        <v>0.59965320277437784</v>
      </c>
      <c r="F63" s="50">
        <f t="shared" si="39"/>
        <v>0.62661150663844523</v>
      </c>
      <c r="G63" s="50">
        <f t="shared" si="39"/>
        <v>0.63626972201352372</v>
      </c>
      <c r="H63" s="50">
        <f t="shared" si="39"/>
        <v>0.63963116296575084</v>
      </c>
      <c r="I63" s="50">
        <f t="shared" si="39"/>
        <v>0.65051650059420418</v>
      </c>
      <c r="J63" s="50">
        <f t="shared" si="39"/>
        <v>0.64513060024217261</v>
      </c>
      <c r="K63" s="50">
        <f t="shared" si="39"/>
        <v>0.65314300025043825</v>
      </c>
      <c r="L63" s="50">
        <f t="shared" si="39"/>
        <v>0.64940970006381626</v>
      </c>
      <c r="M63" s="50">
        <f t="shared" si="39"/>
        <v>0.6619848031314759</v>
      </c>
      <c r="N63" s="50">
        <f t="shared" si="39"/>
        <v>0.67061499843112649</v>
      </c>
      <c r="O63" s="50">
        <f t="shared" si="39"/>
        <v>0.67148377125193204</v>
      </c>
      <c r="P63" s="50">
        <f t="shared" si="39"/>
        <v>0.66090780587403797</v>
      </c>
      <c r="Q63" s="50">
        <f t="shared" si="39"/>
        <v>0.66984452918744497</v>
      </c>
      <c r="R63" s="50">
        <f t="shared" si="39"/>
        <v>0.66248285322359401</v>
      </c>
      <c r="S63" s="50">
        <f t="shared" si="39"/>
        <v>0.66221247174577846</v>
      </c>
      <c r="T63" s="50">
        <f t="shared" si="39"/>
        <v>0.66310053824174364</v>
      </c>
      <c r="U63" s="50">
        <f t="shared" si="39"/>
        <v>0.67333560942301129</v>
      </c>
      <c r="V63" s="50">
        <f t="shared" si="39"/>
        <v>0.66464237516869096</v>
      </c>
      <c r="W63" s="50">
        <f t="shared" si="39"/>
        <v>0.65847193691604267</v>
      </c>
      <c r="X63" s="50">
        <f t="shared" si="39"/>
        <v>0.65589753393232653</v>
      </c>
      <c r="Y63" s="50">
        <f t="shared" si="39"/>
        <v>0.66039387308533914</v>
      </c>
      <c r="Z63" s="50">
        <f t="shared" si="39"/>
        <v>0.67251876810309152</v>
      </c>
      <c r="AA63" s="50">
        <f t="shared" si="39"/>
        <v>0.68695553795678244</v>
      </c>
      <c r="AB63" s="50">
        <f t="shared" si="39"/>
        <v>0.68267855177726422</v>
      </c>
      <c r="AC63" s="50">
        <f t="shared" ref="AC63" si="40">AC15/AC9</f>
        <v>0.66219053934571181</v>
      </c>
      <c r="AD63" s="50">
        <f t="shared" si="39"/>
        <v>0.64619678995115148</v>
      </c>
    </row>
    <row r="64" spans="1:30" x14ac:dyDescent="0.2">
      <c r="A64" s="31" t="str">
        <f>A16</f>
        <v>Certificates</v>
      </c>
      <c r="B64" s="51">
        <f>B17/B9</f>
        <v>0</v>
      </c>
      <c r="C64" s="51">
        <f t="shared" ref="C64:AD64" si="41">C17/C9</f>
        <v>0</v>
      </c>
      <c r="D64" s="51">
        <f t="shared" si="41"/>
        <v>0</v>
      </c>
      <c r="E64" s="51">
        <f t="shared" si="41"/>
        <v>0</v>
      </c>
      <c r="F64" s="51">
        <f t="shared" si="41"/>
        <v>0</v>
      </c>
      <c r="G64" s="51">
        <f t="shared" si="41"/>
        <v>0</v>
      </c>
      <c r="H64" s="51">
        <f t="shared" si="41"/>
        <v>0</v>
      </c>
      <c r="I64" s="51">
        <f t="shared" si="41"/>
        <v>0</v>
      </c>
      <c r="J64" s="51">
        <f t="shared" si="41"/>
        <v>0</v>
      </c>
      <c r="K64" s="51">
        <f t="shared" si="41"/>
        <v>0</v>
      </c>
      <c r="L64" s="51">
        <f t="shared" si="41"/>
        <v>0</v>
      </c>
      <c r="M64" s="51">
        <f t="shared" si="41"/>
        <v>0</v>
      </c>
      <c r="N64" s="51">
        <f t="shared" si="41"/>
        <v>0</v>
      </c>
      <c r="O64" s="51">
        <f t="shared" si="41"/>
        <v>0</v>
      </c>
      <c r="P64" s="51">
        <f t="shared" si="41"/>
        <v>0</v>
      </c>
      <c r="Q64" s="51">
        <f t="shared" si="41"/>
        <v>0</v>
      </c>
      <c r="R64" s="51">
        <f t="shared" si="41"/>
        <v>0</v>
      </c>
      <c r="S64" s="51">
        <f t="shared" si="41"/>
        <v>0</v>
      </c>
      <c r="T64" s="51">
        <f t="shared" si="41"/>
        <v>0</v>
      </c>
      <c r="U64" s="51">
        <f t="shared" si="41"/>
        <v>0</v>
      </c>
      <c r="V64" s="51">
        <f t="shared" si="41"/>
        <v>2.3616734143049934E-3</v>
      </c>
      <c r="W64" s="51">
        <f t="shared" si="41"/>
        <v>3.5120270359817111E-3</v>
      </c>
      <c r="X64" s="51">
        <f t="shared" si="41"/>
        <v>3.568470018479577E-3</v>
      </c>
      <c r="Y64" s="51">
        <f t="shared" si="41"/>
        <v>3.5636136292591437E-3</v>
      </c>
      <c r="Z64" s="51">
        <f t="shared" si="41"/>
        <v>2.1871490216941536E-3</v>
      </c>
      <c r="AA64" s="51">
        <f t="shared" si="41"/>
        <v>1.1879171852019459E-3</v>
      </c>
      <c r="AB64" s="51">
        <f t="shared" si="41"/>
        <v>3.6315615714757345E-3</v>
      </c>
      <c r="AC64" s="51">
        <f t="shared" ref="AC64" si="42">AC17/AC9</f>
        <v>8.5654288240495143E-3</v>
      </c>
      <c r="AD64" s="51">
        <f t="shared" si="41"/>
        <v>7.1394063020022549E-3</v>
      </c>
    </row>
    <row r="65" spans="1:30" x14ac:dyDescent="0.2">
      <c r="A65" s="31" t="str">
        <f>A18</f>
        <v>Masters &amp; Specialist Degrees</v>
      </c>
      <c r="B65" s="51">
        <f>B23/B9</f>
        <v>0.27725824683999589</v>
      </c>
      <c r="C65" s="51">
        <f t="shared" ref="C65:AD65" si="43">C23/C9</f>
        <v>0.29070876152134761</v>
      </c>
      <c r="D65" s="51">
        <f t="shared" si="43"/>
        <v>0.30848565301746145</v>
      </c>
      <c r="E65" s="51">
        <f t="shared" si="43"/>
        <v>0.32445940432476539</v>
      </c>
      <c r="F65" s="51">
        <f t="shared" si="43"/>
        <v>0.29863382720800463</v>
      </c>
      <c r="G65" s="51">
        <f t="shared" si="43"/>
        <v>0.29235537190082644</v>
      </c>
      <c r="H65" s="51">
        <f t="shared" si="43"/>
        <v>0.28735415882574333</v>
      </c>
      <c r="I65" s="51">
        <f t="shared" si="43"/>
        <v>0.28284121034829507</v>
      </c>
      <c r="J65" s="51">
        <f t="shared" si="43"/>
        <v>0.28636914028714755</v>
      </c>
      <c r="K65" s="51">
        <f t="shared" si="43"/>
        <v>0.28216044744970364</v>
      </c>
      <c r="L65" s="51">
        <f t="shared" si="43"/>
        <v>0.28095086151882576</v>
      </c>
      <c r="M65" s="51">
        <f t="shared" si="43"/>
        <v>0.26786399570189579</v>
      </c>
      <c r="N65" s="51">
        <f t="shared" si="43"/>
        <v>0.25101976780671476</v>
      </c>
      <c r="O65" s="51">
        <f t="shared" si="43"/>
        <v>0.2482225656877898</v>
      </c>
      <c r="P65" s="51">
        <f t="shared" si="43"/>
        <v>0.26126904350557562</v>
      </c>
      <c r="Q65" s="51">
        <f t="shared" si="43"/>
        <v>0.25088002346729243</v>
      </c>
      <c r="R65" s="51">
        <f t="shared" si="43"/>
        <v>0.26179698216735253</v>
      </c>
      <c r="S65" s="51">
        <f t="shared" si="43"/>
        <v>0.25880866905996541</v>
      </c>
      <c r="T65" s="51">
        <f t="shared" si="43"/>
        <v>0.25290716991162204</v>
      </c>
      <c r="U65" s="51">
        <f t="shared" si="43"/>
        <v>0.24219870262888357</v>
      </c>
      <c r="V65" s="51">
        <f t="shared" si="43"/>
        <v>0.24628879892037786</v>
      </c>
      <c r="W65" s="51">
        <f t="shared" si="43"/>
        <v>0.251540653369558</v>
      </c>
      <c r="X65" s="51">
        <f t="shared" si="43"/>
        <v>0.2573759000828395</v>
      </c>
      <c r="Y65" s="51">
        <f t="shared" si="43"/>
        <v>0.25339168490153174</v>
      </c>
      <c r="Z65" s="51">
        <f t="shared" si="43"/>
        <v>0.24626115741561744</v>
      </c>
      <c r="AA65" s="51">
        <f t="shared" si="43"/>
        <v>0.23724403213033149</v>
      </c>
      <c r="AB65" s="51">
        <f t="shared" si="43"/>
        <v>0.2389677561351381</v>
      </c>
      <c r="AC65" s="51">
        <f t="shared" ref="AC65" si="44">AC23/AC9</f>
        <v>0.25027630415561453</v>
      </c>
      <c r="AD65" s="51">
        <f t="shared" si="43"/>
        <v>0.27446454452734981</v>
      </c>
    </row>
    <row r="66" spans="1:30" x14ac:dyDescent="0.2">
      <c r="A66" s="31" t="str">
        <f>A24</f>
        <v>Doctorate Degrees (Research &amp; Professional)</v>
      </c>
      <c r="B66" s="51">
        <f>B29/B9</f>
        <v>7.0907409310451142E-2</v>
      </c>
      <c r="C66" s="51">
        <f t="shared" ref="C66:AD66" si="45">C29/C9</f>
        <v>7.4160398347282552E-2</v>
      </c>
      <c r="D66" s="51">
        <f t="shared" si="45"/>
        <v>7.6585316042070861E-2</v>
      </c>
      <c r="E66" s="51">
        <f t="shared" si="45"/>
        <v>7.5683394532843742E-2</v>
      </c>
      <c r="F66" s="51">
        <f t="shared" si="45"/>
        <v>7.4177410044256306E-2</v>
      </c>
      <c r="G66" s="51">
        <f t="shared" si="45"/>
        <v>7.0717505634861011E-2</v>
      </c>
      <c r="H66" s="51">
        <f t="shared" si="45"/>
        <v>7.0003763643206623E-2</v>
      </c>
      <c r="I66" s="51">
        <f t="shared" si="45"/>
        <v>6.6642289057500692E-2</v>
      </c>
      <c r="J66" s="51">
        <f t="shared" si="45"/>
        <v>6.8500259470679808E-2</v>
      </c>
      <c r="K66" s="51">
        <f t="shared" si="45"/>
        <v>6.4696552299858087E-2</v>
      </c>
      <c r="L66" s="51">
        <f t="shared" si="45"/>
        <v>6.9639438417358007E-2</v>
      </c>
      <c r="M66" s="51">
        <f t="shared" si="45"/>
        <v>7.0151201166628291E-2</v>
      </c>
      <c r="N66" s="51">
        <f t="shared" si="45"/>
        <v>7.8365233762158773E-2</v>
      </c>
      <c r="O66" s="51">
        <f t="shared" si="45"/>
        <v>8.0216383307573413E-2</v>
      </c>
      <c r="P66" s="51">
        <f t="shared" si="45"/>
        <v>7.7823150620386361E-2</v>
      </c>
      <c r="Q66" s="51">
        <f t="shared" si="45"/>
        <v>7.927544734526254E-2</v>
      </c>
      <c r="R66" s="51">
        <f t="shared" si="45"/>
        <v>7.5720164609053495E-2</v>
      </c>
      <c r="S66" s="51">
        <f t="shared" si="45"/>
        <v>7.8978859194256082E-2</v>
      </c>
      <c r="T66" s="51">
        <f t="shared" si="45"/>
        <v>8.3992291846634329E-2</v>
      </c>
      <c r="U66" s="51">
        <f t="shared" si="45"/>
        <v>8.4465687948105161E-2</v>
      </c>
      <c r="V66" s="51">
        <f t="shared" si="45"/>
        <v>8.663967611336032E-2</v>
      </c>
      <c r="W66" s="51">
        <f t="shared" si="45"/>
        <v>8.6475382678417603E-2</v>
      </c>
      <c r="X66" s="51">
        <f t="shared" si="45"/>
        <v>8.3158095966354428E-2</v>
      </c>
      <c r="Y66" s="51">
        <f t="shared" si="45"/>
        <v>8.2650828383869959E-2</v>
      </c>
      <c r="Z66" s="51">
        <f t="shared" si="45"/>
        <v>7.9032925459596851E-2</v>
      </c>
      <c r="AA66" s="51">
        <f t="shared" si="45"/>
        <v>7.4612512727684127E-2</v>
      </c>
      <c r="AB66" s="51">
        <f t="shared" si="45"/>
        <v>7.4722130516121935E-2</v>
      </c>
      <c r="AC66" s="51">
        <f t="shared" ref="AC66" si="46">AC29/AC9</f>
        <v>7.8967727674624233E-2</v>
      </c>
      <c r="AD66" s="51">
        <f t="shared" si="45"/>
        <v>7.2199259219496478E-2</v>
      </c>
    </row>
    <row r="67" spans="1:30" ht="15" thickBot="1" x14ac:dyDescent="0.25">
      <c r="A67" s="32" t="s">
        <v>18</v>
      </c>
      <c r="B67" s="52">
        <f>SUM(B63:B66)</f>
        <v>0.99989723563868049</v>
      </c>
      <c r="C67" s="52">
        <f t="shared" ref="C67:AD67" si="47">SUM(C63:C66)</f>
        <v>0.99936433944273761</v>
      </c>
      <c r="D67" s="52">
        <f t="shared" si="47"/>
        <v>0.99969365873583171</v>
      </c>
      <c r="E67" s="52">
        <f t="shared" si="47"/>
        <v>0.99979600163198701</v>
      </c>
      <c r="F67" s="52">
        <f t="shared" si="47"/>
        <v>0.99942274389070618</v>
      </c>
      <c r="G67" s="52">
        <f t="shared" si="47"/>
        <v>0.99934259954921112</v>
      </c>
      <c r="H67" s="52">
        <f t="shared" si="47"/>
        <v>0.99698908543470077</v>
      </c>
      <c r="I67" s="52">
        <f t="shared" si="47"/>
        <v>1</v>
      </c>
      <c r="J67" s="52">
        <f t="shared" si="47"/>
        <v>1</v>
      </c>
      <c r="K67" s="52">
        <f t="shared" si="47"/>
        <v>0.99999999999999989</v>
      </c>
      <c r="L67" s="52">
        <f t="shared" si="47"/>
        <v>1</v>
      </c>
      <c r="M67" s="52">
        <f t="shared" si="47"/>
        <v>1</v>
      </c>
      <c r="N67" s="52">
        <f t="shared" si="47"/>
        <v>1</v>
      </c>
      <c r="O67" s="52">
        <f t="shared" si="47"/>
        <v>0.99992272024729523</v>
      </c>
      <c r="P67" s="52">
        <f t="shared" si="47"/>
        <v>1</v>
      </c>
      <c r="Q67" s="52">
        <f t="shared" si="47"/>
        <v>1</v>
      </c>
      <c r="R67" s="52">
        <f t="shared" si="47"/>
        <v>1</v>
      </c>
      <c r="S67" s="52">
        <f t="shared" si="47"/>
        <v>0.99999999999999989</v>
      </c>
      <c r="T67" s="52">
        <f t="shared" si="47"/>
        <v>1</v>
      </c>
      <c r="U67" s="52">
        <f t="shared" si="47"/>
        <v>1</v>
      </c>
      <c r="V67" s="52">
        <f t="shared" si="47"/>
        <v>0.99993252361673424</v>
      </c>
      <c r="W67" s="52">
        <f t="shared" si="47"/>
        <v>1</v>
      </c>
      <c r="X67" s="52">
        <f t="shared" si="47"/>
        <v>1</v>
      </c>
      <c r="Y67" s="52">
        <f t="shared" si="47"/>
        <v>1</v>
      </c>
      <c r="Z67" s="52">
        <f t="shared" si="47"/>
        <v>0.99999999999999989</v>
      </c>
      <c r="AA67" s="52">
        <f t="shared" si="47"/>
        <v>1</v>
      </c>
      <c r="AB67" s="52">
        <f t="shared" si="47"/>
        <v>1</v>
      </c>
      <c r="AC67" s="52">
        <f t="shared" ref="AC67" si="48">SUM(AC63:AC66)</f>
        <v>1</v>
      </c>
      <c r="AD67" s="52">
        <f t="shared" si="47"/>
        <v>1</v>
      </c>
    </row>
    <row r="68" spans="1:30" x14ac:dyDescent="0.2">
      <c r="A68" s="47" t="s">
        <v>37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 x14ac:dyDescent="0.2">
      <c r="A69" s="31" t="s">
        <v>3</v>
      </c>
      <c r="B69" s="44">
        <f>B31/B$35</f>
        <v>0.60672078923029493</v>
      </c>
      <c r="C69" s="44">
        <f t="shared" ref="C69:AD72" si="49">C31/C$35</f>
        <v>0.58046403220680154</v>
      </c>
      <c r="D69" s="44">
        <f t="shared" si="49"/>
        <v>0.56203410599407744</v>
      </c>
      <c r="E69" s="44">
        <f t="shared" si="49"/>
        <v>0.5605875152998776</v>
      </c>
      <c r="F69" s="44">
        <f t="shared" si="49"/>
        <v>0.56503752164710408</v>
      </c>
      <c r="G69" s="44">
        <f t="shared" si="49"/>
        <v>0.58395942900075126</v>
      </c>
      <c r="H69" s="44">
        <f t="shared" si="49"/>
        <v>0.56482875423409862</v>
      </c>
      <c r="I69" s="44">
        <f t="shared" si="49"/>
        <v>0.56659658104031452</v>
      </c>
      <c r="J69" s="44">
        <f t="shared" si="49"/>
        <v>0.56270541428818543</v>
      </c>
      <c r="K69" s="44">
        <f t="shared" si="49"/>
        <v>0.55939560898238583</v>
      </c>
      <c r="L69" s="44">
        <f t="shared" si="49"/>
        <v>0.56381620931716658</v>
      </c>
      <c r="M69" s="44">
        <f t="shared" si="49"/>
        <v>0.56351216517000535</v>
      </c>
      <c r="N69" s="44">
        <f t="shared" si="49"/>
        <v>0.56251961091935987</v>
      </c>
      <c r="O69" s="44">
        <f t="shared" si="49"/>
        <v>0.56616389364018038</v>
      </c>
      <c r="P69" s="44">
        <f t="shared" si="49"/>
        <v>0.55397502765923823</v>
      </c>
      <c r="Q69" s="44">
        <f t="shared" si="49"/>
        <v>0.57092329231449412</v>
      </c>
      <c r="R69" s="44">
        <f t="shared" si="49"/>
        <v>0.53459346367505955</v>
      </c>
      <c r="S69" s="44">
        <f t="shared" si="49"/>
        <v>0.54086420617690312</v>
      </c>
      <c r="T69" s="44">
        <f t="shared" si="49"/>
        <v>0.53054662379421225</v>
      </c>
      <c r="U69" s="44">
        <f t="shared" si="49"/>
        <v>0.51400590480305319</v>
      </c>
      <c r="V69" s="44">
        <f t="shared" si="49"/>
        <v>0.50433801227340058</v>
      </c>
      <c r="W69" s="44">
        <f t="shared" si="49"/>
        <v>0.5010014503764072</v>
      </c>
      <c r="X69" s="44">
        <f t="shared" si="49"/>
        <v>0.49668259023354566</v>
      </c>
      <c r="Y69" s="44">
        <f t="shared" si="49"/>
        <v>0.50946699520165994</v>
      </c>
      <c r="Z69" s="44">
        <f t="shared" si="49"/>
        <v>0.51949323704021055</v>
      </c>
      <c r="AA69" s="44">
        <f t="shared" si="49"/>
        <v>0.53523597871220541</v>
      </c>
      <c r="AB69" s="44">
        <f t="shared" si="49"/>
        <v>0.52557821579127262</v>
      </c>
      <c r="AC69" s="44">
        <f t="shared" ref="AC69" si="50">AC31/AC$35</f>
        <v>0.52330180567497853</v>
      </c>
      <c r="AD69" s="44">
        <f t="shared" si="49"/>
        <v>0.54166898624951287</v>
      </c>
    </row>
    <row r="70" spans="1:30" x14ac:dyDescent="0.2">
      <c r="A70" s="31" t="s">
        <v>2</v>
      </c>
      <c r="B70" s="44">
        <f t="shared" ref="B70:Q72" si="51">B32/B$35</f>
        <v>9.5776384749768781E-2</v>
      </c>
      <c r="C70" s="44">
        <f t="shared" si="51"/>
        <v>9.969276406398983E-2</v>
      </c>
      <c r="D70" s="44">
        <f t="shared" si="51"/>
        <v>0.10160318594914736</v>
      </c>
      <c r="E70" s="44">
        <f t="shared" si="51"/>
        <v>0.11760505915952672</v>
      </c>
      <c r="F70" s="44">
        <f t="shared" si="51"/>
        <v>0.11314219742158937</v>
      </c>
      <c r="G70" s="44">
        <f t="shared" si="51"/>
        <v>0.10997370398196844</v>
      </c>
      <c r="H70" s="44">
        <f t="shared" si="51"/>
        <v>0.11196838539706436</v>
      </c>
      <c r="I70" s="44">
        <f t="shared" si="51"/>
        <v>0.12048633330286132</v>
      </c>
      <c r="J70" s="44">
        <f t="shared" si="51"/>
        <v>0.11996194430029407</v>
      </c>
      <c r="K70" s="44">
        <f t="shared" si="51"/>
        <v>0.13381751398280323</v>
      </c>
      <c r="L70" s="44">
        <f t="shared" si="51"/>
        <v>0.12922782386726228</v>
      </c>
      <c r="M70" s="44">
        <f t="shared" si="51"/>
        <v>0.13255046434876044</v>
      </c>
      <c r="N70" s="44">
        <f t="shared" si="51"/>
        <v>0.13107938500156888</v>
      </c>
      <c r="O70" s="44">
        <f t="shared" si="51"/>
        <v>0.12696314725548127</v>
      </c>
      <c r="P70" s="44">
        <f t="shared" si="51"/>
        <v>0.12802275960170698</v>
      </c>
      <c r="Q70" s="44">
        <f t="shared" si="51"/>
        <v>0.11959325031316778</v>
      </c>
      <c r="R70" s="44">
        <f t="shared" si="49"/>
        <v>0.13671452276170551</v>
      </c>
      <c r="S70" s="44">
        <f t="shared" si="49"/>
        <v>0.13481336228027171</v>
      </c>
      <c r="T70" s="44">
        <f t="shared" si="49"/>
        <v>0.13008527890395638</v>
      </c>
      <c r="U70" s="44">
        <f t="shared" si="49"/>
        <v>0.14531576294376036</v>
      </c>
      <c r="V70" s="44">
        <f t="shared" si="49"/>
        <v>0.14784510122028638</v>
      </c>
      <c r="W70" s="44">
        <f t="shared" si="49"/>
        <v>0.15325644036190345</v>
      </c>
      <c r="X70" s="44">
        <f t="shared" si="49"/>
        <v>0.15764331210191082</v>
      </c>
      <c r="Y70" s="44">
        <f t="shared" si="49"/>
        <v>0.15199066268966413</v>
      </c>
      <c r="Z70" s="44">
        <f t="shared" si="49"/>
        <v>0.14890752188016401</v>
      </c>
      <c r="AA70" s="44">
        <f t="shared" si="49"/>
        <v>0.15129539739166034</v>
      </c>
      <c r="AB70" s="44">
        <f t="shared" si="49"/>
        <v>0.15523527401162129</v>
      </c>
      <c r="AC70" s="44">
        <f t="shared" ref="AC70" si="52">AC32/AC$35</f>
        <v>0.1527085124677558</v>
      </c>
      <c r="AD70" s="44">
        <f t="shared" si="49"/>
        <v>0.14440794967433057</v>
      </c>
    </row>
    <row r="71" spans="1:30" x14ac:dyDescent="0.2">
      <c r="A71" s="31" t="s">
        <v>1</v>
      </c>
      <c r="B71" s="44">
        <f t="shared" si="51"/>
        <v>0.22895899701983352</v>
      </c>
      <c r="C71" s="44">
        <f t="shared" si="49"/>
        <v>0.24970865557792138</v>
      </c>
      <c r="D71" s="44">
        <f t="shared" si="49"/>
        <v>0.26386194220361481</v>
      </c>
      <c r="E71" s="44">
        <f t="shared" si="49"/>
        <v>0.25173398612811099</v>
      </c>
      <c r="F71" s="44">
        <f t="shared" si="49"/>
        <v>0.25447373484702712</v>
      </c>
      <c r="G71" s="44">
        <f t="shared" si="49"/>
        <v>0.24708865514650638</v>
      </c>
      <c r="H71" s="44">
        <f t="shared" si="49"/>
        <v>0.26270229582235605</v>
      </c>
      <c r="I71" s="44">
        <f t="shared" si="49"/>
        <v>0.26437517140506445</v>
      </c>
      <c r="J71" s="44">
        <f t="shared" si="49"/>
        <v>0.26370870091679638</v>
      </c>
      <c r="K71" s="44">
        <f t="shared" si="49"/>
        <v>0.25010434927790298</v>
      </c>
      <c r="L71" s="44">
        <f t="shared" si="49"/>
        <v>0.24298021697511168</v>
      </c>
      <c r="M71" s="44">
        <f t="shared" si="49"/>
        <v>0.24345690382991789</v>
      </c>
      <c r="N71" s="44">
        <f t="shared" si="49"/>
        <v>0.23619391277063068</v>
      </c>
      <c r="O71" s="44">
        <f t="shared" si="49"/>
        <v>0.23324521847302129</v>
      </c>
      <c r="P71" s="44">
        <f t="shared" si="49"/>
        <v>0.24403350719140193</v>
      </c>
      <c r="Q71" s="44">
        <f t="shared" si="49"/>
        <v>0.2412497236754845</v>
      </c>
      <c r="R71" s="44">
        <f t="shared" si="49"/>
        <v>0.25993795541447223</v>
      </c>
      <c r="S71" s="44">
        <f t="shared" si="49"/>
        <v>0.24917711324322431</v>
      </c>
      <c r="T71" s="44">
        <f t="shared" si="49"/>
        <v>0.25842303928421639</v>
      </c>
      <c r="U71" s="44">
        <f t="shared" si="49"/>
        <v>0.25109814934831137</v>
      </c>
      <c r="V71" s="44">
        <f t="shared" si="49"/>
        <v>0.25484940396416733</v>
      </c>
      <c r="W71" s="44">
        <f t="shared" si="49"/>
        <v>0.24898128323779267</v>
      </c>
      <c r="X71" s="44">
        <f t="shared" si="49"/>
        <v>0.25159235668789809</v>
      </c>
      <c r="Y71" s="44">
        <f t="shared" si="49"/>
        <v>0.24542860848139023</v>
      </c>
      <c r="Z71" s="44">
        <f t="shared" si="49"/>
        <v>0.23973315380378235</v>
      </c>
      <c r="AA71" s="44">
        <f t="shared" si="49"/>
        <v>0.22884379203462191</v>
      </c>
      <c r="AB71" s="44">
        <f t="shared" si="49"/>
        <v>0.23407770308761536</v>
      </c>
      <c r="AC71" s="44">
        <f t="shared" ref="AC71" si="53">AC33/AC$35</f>
        <v>0.24024075666380051</v>
      </c>
      <c r="AD71" s="44">
        <f t="shared" si="49"/>
        <v>0.22997272170572844</v>
      </c>
    </row>
    <row r="72" spans="1:30" x14ac:dyDescent="0.2">
      <c r="A72" s="31" t="s">
        <v>0</v>
      </c>
      <c r="B72" s="44">
        <f t="shared" si="51"/>
        <v>6.8543829000102766E-2</v>
      </c>
      <c r="C72" s="44">
        <f t="shared" si="49"/>
        <v>7.013454815128721E-2</v>
      </c>
      <c r="D72" s="44">
        <f t="shared" si="49"/>
        <v>7.2500765853160426E-2</v>
      </c>
      <c r="E72" s="44">
        <f t="shared" si="49"/>
        <v>7.00734394124847E-2</v>
      </c>
      <c r="F72" s="44">
        <f t="shared" si="49"/>
        <v>6.7346546084279396E-2</v>
      </c>
      <c r="G72" s="44">
        <f t="shared" si="49"/>
        <v>5.8978211870773851E-2</v>
      </c>
      <c r="H72" s="44">
        <f t="shared" si="49"/>
        <v>6.0500564546480992E-2</v>
      </c>
      <c r="I72" s="44">
        <f t="shared" si="49"/>
        <v>4.8541914251759757E-2</v>
      </c>
      <c r="J72" s="44">
        <f t="shared" si="49"/>
        <v>5.3623940494724097E-2</v>
      </c>
      <c r="K72" s="44">
        <f t="shared" si="49"/>
        <v>5.6682527756907922E-2</v>
      </c>
      <c r="L72" s="44">
        <f t="shared" si="49"/>
        <v>6.3975749840459478E-2</v>
      </c>
      <c r="M72" s="44">
        <f t="shared" si="49"/>
        <v>6.0480466651316296E-2</v>
      </c>
      <c r="N72" s="44">
        <f t="shared" si="49"/>
        <v>7.0207091308440536E-2</v>
      </c>
      <c r="O72" s="44">
        <f t="shared" si="49"/>
        <v>7.3627740631317051E-2</v>
      </c>
      <c r="P72" s="44">
        <f t="shared" si="49"/>
        <v>7.3968705547652919E-2</v>
      </c>
      <c r="Q72" s="44">
        <f t="shared" si="49"/>
        <v>6.823373369685358E-2</v>
      </c>
      <c r="R72" s="44">
        <f t="shared" si="49"/>
        <v>6.8754058148762717E-2</v>
      </c>
      <c r="S72" s="44">
        <f t="shared" si="49"/>
        <v>7.5145318299600819E-2</v>
      </c>
      <c r="T72" s="44">
        <f t="shared" si="49"/>
        <v>8.0945058017614993E-2</v>
      </c>
      <c r="U72" s="44">
        <f t="shared" si="49"/>
        <v>8.9580182904875058E-2</v>
      </c>
      <c r="V72" s="44">
        <f t="shared" si="49"/>
        <v>9.2967482542145735E-2</v>
      </c>
      <c r="W72" s="44">
        <f t="shared" si="49"/>
        <v>9.6760826023896684E-2</v>
      </c>
      <c r="X72" s="44">
        <f t="shared" si="49"/>
        <v>9.4081740976645442E-2</v>
      </c>
      <c r="Y72" s="44">
        <f t="shared" si="49"/>
        <v>9.31137336272857E-2</v>
      </c>
      <c r="Z72" s="44">
        <f t="shared" si="49"/>
        <v>9.186608727584307E-2</v>
      </c>
      <c r="AA72" s="44">
        <f t="shared" si="49"/>
        <v>8.4624831861512373E-2</v>
      </c>
      <c r="AB72" s="44">
        <f t="shared" si="49"/>
        <v>8.5108807109490717E-2</v>
      </c>
      <c r="AC72" s="44">
        <f t="shared" ref="AC72" si="54">AC34/AC$35</f>
        <v>8.3748925193465176E-2</v>
      </c>
      <c r="AD72" s="44">
        <f t="shared" si="49"/>
        <v>8.3950342370428102E-2</v>
      </c>
    </row>
    <row r="73" spans="1:30" x14ac:dyDescent="0.2">
      <c r="A73" s="32" t="s">
        <v>18</v>
      </c>
      <c r="B73" s="54">
        <f>SUM(B69:B72)</f>
        <v>1</v>
      </c>
      <c r="C73" s="54">
        <f t="shared" ref="C73:AD73" si="55">SUM(C69:C72)</f>
        <v>1</v>
      </c>
      <c r="D73" s="54">
        <f t="shared" si="55"/>
        <v>1</v>
      </c>
      <c r="E73" s="54">
        <f t="shared" si="55"/>
        <v>1</v>
      </c>
      <c r="F73" s="54">
        <f t="shared" si="55"/>
        <v>0.99999999999999989</v>
      </c>
      <c r="G73" s="54">
        <f t="shared" si="55"/>
        <v>1</v>
      </c>
      <c r="H73" s="54">
        <f t="shared" si="55"/>
        <v>1</v>
      </c>
      <c r="I73" s="54">
        <f t="shared" si="55"/>
        <v>1</v>
      </c>
      <c r="J73" s="54">
        <f t="shared" si="55"/>
        <v>1</v>
      </c>
      <c r="K73" s="54">
        <f t="shared" si="55"/>
        <v>0.99999999999999989</v>
      </c>
      <c r="L73" s="54">
        <f t="shared" si="55"/>
        <v>1</v>
      </c>
      <c r="M73" s="54">
        <f t="shared" si="55"/>
        <v>1</v>
      </c>
      <c r="N73" s="54">
        <f t="shared" si="55"/>
        <v>1</v>
      </c>
      <c r="O73" s="54">
        <f t="shared" si="55"/>
        <v>1</v>
      </c>
      <c r="P73" s="54">
        <f t="shared" si="55"/>
        <v>1</v>
      </c>
      <c r="Q73" s="54">
        <f t="shared" si="55"/>
        <v>1</v>
      </c>
      <c r="R73" s="54">
        <f t="shared" si="55"/>
        <v>1</v>
      </c>
      <c r="S73" s="54">
        <f t="shared" si="55"/>
        <v>1</v>
      </c>
      <c r="T73" s="54">
        <f t="shared" si="55"/>
        <v>1</v>
      </c>
      <c r="U73" s="54">
        <f t="shared" si="55"/>
        <v>1</v>
      </c>
      <c r="V73" s="54">
        <f t="shared" si="55"/>
        <v>1</v>
      </c>
      <c r="W73" s="54">
        <f t="shared" si="55"/>
        <v>1</v>
      </c>
      <c r="X73" s="54">
        <f t="shared" si="55"/>
        <v>1</v>
      </c>
      <c r="Y73" s="54">
        <f t="shared" si="55"/>
        <v>1</v>
      </c>
      <c r="Z73" s="54">
        <f t="shared" si="55"/>
        <v>1</v>
      </c>
      <c r="AA73" s="54">
        <f t="shared" si="55"/>
        <v>1</v>
      </c>
      <c r="AB73" s="54">
        <f t="shared" si="55"/>
        <v>1</v>
      </c>
      <c r="AC73" s="54">
        <f t="shared" ref="AC73" si="56">SUM(AC69:AC72)</f>
        <v>1</v>
      </c>
      <c r="AD73" s="54">
        <f t="shared" si="55"/>
        <v>1</v>
      </c>
    </row>
    <row r="74" spans="1:30" ht="15.75" customHeight="1" x14ac:dyDescent="0.2">
      <c r="A74" s="27" t="s">
        <v>46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15.75" customHeight="1" x14ac:dyDescent="0.2">
      <c r="A75" s="31" t="s">
        <v>3</v>
      </c>
      <c r="B75" s="50">
        <f>B37/B31</f>
        <v>0.77743902439024393</v>
      </c>
      <c r="C75" s="50">
        <f t="shared" ref="C75:AD79" si="57">C37/C31</f>
        <v>0.77714911480197113</v>
      </c>
      <c r="D75" s="50">
        <f t="shared" si="57"/>
        <v>0.78234011627906974</v>
      </c>
      <c r="E75" s="50">
        <f t="shared" si="57"/>
        <v>0.78693595342066958</v>
      </c>
      <c r="F75" s="50">
        <f t="shared" si="57"/>
        <v>0.76689936999829733</v>
      </c>
      <c r="G75" s="50">
        <f t="shared" si="57"/>
        <v>0.75570923126407208</v>
      </c>
      <c r="H75" s="50">
        <f t="shared" si="57"/>
        <v>0.75029152090621354</v>
      </c>
      <c r="I75" s="50">
        <f t="shared" si="57"/>
        <v>0.75943852855759919</v>
      </c>
      <c r="J75" s="50">
        <f t="shared" si="57"/>
        <v>0.74976944359053177</v>
      </c>
      <c r="K75" s="50">
        <f t="shared" si="57"/>
        <v>0.73974033726309507</v>
      </c>
      <c r="L75" s="50">
        <f t="shared" si="57"/>
        <v>0.74066213921901525</v>
      </c>
      <c r="M75" s="50">
        <f t="shared" si="57"/>
        <v>0.75224734404794336</v>
      </c>
      <c r="N75" s="50">
        <f t="shared" si="57"/>
        <v>0.75094129131222986</v>
      </c>
      <c r="O75" s="50">
        <f t="shared" si="57"/>
        <v>0.75748420763526503</v>
      </c>
      <c r="P75" s="50">
        <f t="shared" si="57"/>
        <v>0.74664764621968616</v>
      </c>
      <c r="Q75" s="50">
        <f t="shared" si="57"/>
        <v>0.73696437790397518</v>
      </c>
      <c r="R75" s="50">
        <f t="shared" si="57"/>
        <v>0.74723346828609982</v>
      </c>
      <c r="S75" s="50">
        <f t="shared" si="57"/>
        <v>0.71164055418878669</v>
      </c>
      <c r="T75" s="50">
        <f t="shared" si="57"/>
        <v>0.71607378129117261</v>
      </c>
      <c r="U75" s="50">
        <f t="shared" si="57"/>
        <v>0.70734099187447463</v>
      </c>
      <c r="V75" s="50">
        <f t="shared" si="57"/>
        <v>0.69804195804195801</v>
      </c>
      <c r="W75" s="50">
        <f t="shared" si="57"/>
        <v>0.69065343258891643</v>
      </c>
      <c r="X75" s="50">
        <f t="shared" si="57"/>
        <v>0.68047021106064653</v>
      </c>
      <c r="Y75" s="50">
        <f t="shared" si="57"/>
        <v>0.66297569046709937</v>
      </c>
      <c r="Z75" s="50">
        <f t="shared" si="57"/>
        <v>0.65009425070688032</v>
      </c>
      <c r="AA75" s="50">
        <f t="shared" si="57"/>
        <v>0.64892919580419584</v>
      </c>
      <c r="AB75" s="50">
        <f t="shared" si="57"/>
        <v>0.63526988944287877</v>
      </c>
      <c r="AC75" s="50">
        <f t="shared" ref="AC75" si="58">AC37/AC31</f>
        <v>0.63051812903932525</v>
      </c>
      <c r="AD75" s="50">
        <f t="shared" si="57"/>
        <v>0.6086330935251798</v>
      </c>
    </row>
    <row r="76" spans="1:30" ht="15.75" customHeight="1" x14ac:dyDescent="0.2">
      <c r="A76" s="31" t="s">
        <v>2</v>
      </c>
      <c r="B76" s="50">
        <f t="shared" ref="B76:Q79" si="59">B38/B32</f>
        <v>0.95171673819742486</v>
      </c>
      <c r="C76" s="50">
        <f t="shared" si="59"/>
        <v>0.91073326248671627</v>
      </c>
      <c r="D76" s="50">
        <f t="shared" si="59"/>
        <v>0.92361809045226129</v>
      </c>
      <c r="E76" s="50">
        <f t="shared" si="59"/>
        <v>0.91240242844752817</v>
      </c>
      <c r="F76" s="50">
        <f t="shared" si="59"/>
        <v>0.88435374149659862</v>
      </c>
      <c r="G76" s="50">
        <f t="shared" si="59"/>
        <v>0.89923142613151152</v>
      </c>
      <c r="H76" s="50">
        <f t="shared" si="59"/>
        <v>0.85882352941176465</v>
      </c>
      <c r="I76" s="50">
        <f t="shared" si="59"/>
        <v>0.87632776934749623</v>
      </c>
      <c r="J76" s="50">
        <f t="shared" si="59"/>
        <v>0.88464311463590484</v>
      </c>
      <c r="K76" s="50">
        <f t="shared" si="59"/>
        <v>0.88771054273237682</v>
      </c>
      <c r="L76" s="50">
        <f t="shared" si="59"/>
        <v>0.8783950617283951</v>
      </c>
      <c r="M76" s="50">
        <f t="shared" si="59"/>
        <v>0.89345686160972781</v>
      </c>
      <c r="N76" s="50">
        <f t="shared" si="59"/>
        <v>0.88928785158587675</v>
      </c>
      <c r="O76" s="50">
        <f t="shared" si="59"/>
        <v>0.81628903857930191</v>
      </c>
      <c r="P76" s="50">
        <f t="shared" si="59"/>
        <v>0.7944444444444444</v>
      </c>
      <c r="Q76" s="50">
        <f t="shared" si="59"/>
        <v>0.80221811460258785</v>
      </c>
      <c r="R76" s="50">
        <f t="shared" si="57"/>
        <v>0.88707124010554095</v>
      </c>
      <c r="S76" s="50">
        <f t="shared" si="57"/>
        <v>0.91896103896103898</v>
      </c>
      <c r="T76" s="50">
        <f t="shared" si="57"/>
        <v>0.90542718968296609</v>
      </c>
      <c r="U76" s="50">
        <f t="shared" si="57"/>
        <v>0.89395441030723488</v>
      </c>
      <c r="V76" s="50">
        <f t="shared" si="57"/>
        <v>0.88454198473282442</v>
      </c>
      <c r="W76" s="50">
        <f t="shared" si="57"/>
        <v>0.86840919333032895</v>
      </c>
      <c r="X76" s="50">
        <f t="shared" si="57"/>
        <v>0.8682659932659933</v>
      </c>
      <c r="Y76" s="50">
        <f t="shared" si="57"/>
        <v>0.87372013651877134</v>
      </c>
      <c r="Z76" s="50">
        <f t="shared" si="57"/>
        <v>0.87505137690094537</v>
      </c>
      <c r="AA76" s="50">
        <f t="shared" si="57"/>
        <v>0.85427135678391963</v>
      </c>
      <c r="AB76" s="50">
        <f t="shared" si="57"/>
        <v>0.8502752293577982</v>
      </c>
      <c r="AC76" s="50">
        <f t="shared" ref="AC76" si="60">AC38/AC32</f>
        <v>0.87087087087087089</v>
      </c>
      <c r="AD76" s="50">
        <f t="shared" si="57"/>
        <v>0.88627602158828067</v>
      </c>
    </row>
    <row r="77" spans="1:30" ht="15.75" customHeight="1" x14ac:dyDescent="0.2">
      <c r="A77" s="31" t="s">
        <v>1</v>
      </c>
      <c r="B77" s="50">
        <f t="shared" si="59"/>
        <v>0.89362657091561937</v>
      </c>
      <c r="C77" s="50">
        <f t="shared" si="57"/>
        <v>0.90623674162070433</v>
      </c>
      <c r="D77" s="50">
        <f t="shared" si="57"/>
        <v>0.86764705882352944</v>
      </c>
      <c r="E77" s="50">
        <f t="shared" si="57"/>
        <v>0.83995137763371153</v>
      </c>
      <c r="F77" s="50">
        <f t="shared" si="57"/>
        <v>0.85746691871455571</v>
      </c>
      <c r="G77" s="50">
        <f t="shared" si="57"/>
        <v>0.86393006461421518</v>
      </c>
      <c r="H77" s="50">
        <f t="shared" si="57"/>
        <v>0.83488538681948421</v>
      </c>
      <c r="I77" s="50">
        <f t="shared" si="57"/>
        <v>0.82468879668049788</v>
      </c>
      <c r="J77" s="50">
        <f t="shared" si="57"/>
        <v>0.78714332568055101</v>
      </c>
      <c r="K77" s="50">
        <f t="shared" si="57"/>
        <v>0.82610146862483314</v>
      </c>
      <c r="L77" s="50">
        <f t="shared" si="57"/>
        <v>0.86769533814839128</v>
      </c>
      <c r="M77" s="50">
        <f t="shared" si="57"/>
        <v>0.89249684741488022</v>
      </c>
      <c r="N77" s="50">
        <f t="shared" si="57"/>
        <v>0.90235802059116577</v>
      </c>
      <c r="O77" s="50">
        <f t="shared" si="57"/>
        <v>0.91066666666666662</v>
      </c>
      <c r="P77" s="50">
        <f t="shared" si="57"/>
        <v>0.87629533678756477</v>
      </c>
      <c r="Q77" s="50">
        <f t="shared" si="57"/>
        <v>0.8860720830788027</v>
      </c>
      <c r="R77" s="50">
        <f t="shared" si="57"/>
        <v>0.87205106855398284</v>
      </c>
      <c r="S77" s="50">
        <f t="shared" si="57"/>
        <v>0.84569983136593596</v>
      </c>
      <c r="T77" s="50">
        <f t="shared" si="57"/>
        <v>0.83527184203408167</v>
      </c>
      <c r="U77" s="50">
        <f t="shared" si="57"/>
        <v>0.82334384858044163</v>
      </c>
      <c r="V77" s="50">
        <f t="shared" si="57"/>
        <v>0.78106836424024362</v>
      </c>
      <c r="W77" s="50">
        <f t="shared" si="57"/>
        <v>0.8</v>
      </c>
      <c r="X77" s="50">
        <f t="shared" si="57"/>
        <v>0.78428270042194093</v>
      </c>
      <c r="Y77" s="50">
        <f t="shared" si="57"/>
        <v>0.79735799207397617</v>
      </c>
      <c r="Z77" s="50">
        <f t="shared" si="57"/>
        <v>0.79882563186111821</v>
      </c>
      <c r="AA77" s="50">
        <f t="shared" si="57"/>
        <v>0.8039867109634552</v>
      </c>
      <c r="AB77" s="50">
        <f t="shared" si="57"/>
        <v>0.80652226819177419</v>
      </c>
      <c r="AC77" s="50">
        <f t="shared" ref="AC77" si="61">AC39/AC33</f>
        <v>0.81484132665235032</v>
      </c>
      <c r="AD77" s="50">
        <f t="shared" si="57"/>
        <v>0.78576615831517793</v>
      </c>
    </row>
    <row r="78" spans="1:30" ht="15.75" customHeight="1" x14ac:dyDescent="0.2">
      <c r="A78" s="31" t="s">
        <v>0</v>
      </c>
      <c r="B78" s="50">
        <f t="shared" si="59"/>
        <v>0.94152923538230882</v>
      </c>
      <c r="C78" s="50">
        <f t="shared" si="57"/>
        <v>0.95317220543806647</v>
      </c>
      <c r="D78" s="50">
        <f t="shared" si="57"/>
        <v>0.93661971830985913</v>
      </c>
      <c r="E78" s="50">
        <f t="shared" si="57"/>
        <v>0.9548762736535662</v>
      </c>
      <c r="F78" s="50">
        <f t="shared" si="57"/>
        <v>0.95857142857142852</v>
      </c>
      <c r="G78" s="50">
        <f t="shared" si="57"/>
        <v>0.94108280254777066</v>
      </c>
      <c r="H78" s="50">
        <f t="shared" si="57"/>
        <v>0.95334370139968894</v>
      </c>
      <c r="I78" s="50">
        <f t="shared" si="57"/>
        <v>0.93220338983050843</v>
      </c>
      <c r="J78" s="50">
        <f t="shared" si="57"/>
        <v>0.97580645161290325</v>
      </c>
      <c r="K78" s="50">
        <f t="shared" si="57"/>
        <v>0.9823269513991163</v>
      </c>
      <c r="L78" s="50">
        <f t="shared" si="57"/>
        <v>0.93640897755610975</v>
      </c>
      <c r="M78" s="50">
        <f t="shared" si="57"/>
        <v>0.92131979695431476</v>
      </c>
      <c r="N78" s="50">
        <f t="shared" si="57"/>
        <v>0.92625698324022343</v>
      </c>
      <c r="O78" s="50">
        <f t="shared" si="57"/>
        <v>0.9039070749736009</v>
      </c>
      <c r="P78" s="50">
        <f t="shared" si="57"/>
        <v>0.90705128205128205</v>
      </c>
      <c r="Q78" s="50">
        <f t="shared" si="57"/>
        <v>0.85961123110151183</v>
      </c>
      <c r="R78" s="50">
        <f t="shared" si="57"/>
        <v>0.85939139559286459</v>
      </c>
      <c r="S78" s="50">
        <f t="shared" si="57"/>
        <v>0.83783783783783783</v>
      </c>
      <c r="T78" s="50">
        <f t="shared" si="57"/>
        <v>0.86442141623488777</v>
      </c>
      <c r="U78" s="50">
        <f t="shared" si="57"/>
        <v>0.84887459807073951</v>
      </c>
      <c r="V78" s="50">
        <f t="shared" si="57"/>
        <v>0.83990895295902879</v>
      </c>
      <c r="W78" s="50">
        <f t="shared" si="57"/>
        <v>0.79942897930049961</v>
      </c>
      <c r="X78" s="50">
        <f t="shared" si="57"/>
        <v>0.8272214386459803</v>
      </c>
      <c r="Y78" s="50">
        <f t="shared" si="57"/>
        <v>0.80640668523676884</v>
      </c>
      <c r="Z78" s="50">
        <f t="shared" si="57"/>
        <v>0.82278481012658233</v>
      </c>
      <c r="AA78" s="50">
        <f t="shared" si="57"/>
        <v>0.82861091914305463</v>
      </c>
      <c r="AB78" s="50">
        <f t="shared" si="57"/>
        <v>0.84069611780455156</v>
      </c>
      <c r="AC78" s="50">
        <f t="shared" ref="AC78" si="62">AC40/AC34</f>
        <v>0.79876796714579057</v>
      </c>
      <c r="AD78" s="50">
        <f t="shared" si="57"/>
        <v>0.79641909814323608</v>
      </c>
    </row>
    <row r="79" spans="1:30" s="39" customFormat="1" ht="15.75" customHeight="1" x14ac:dyDescent="0.2">
      <c r="A79" s="32" t="s">
        <v>18</v>
      </c>
      <c r="B79" s="55">
        <f t="shared" si="59"/>
        <v>0.83198026924262669</v>
      </c>
      <c r="C79" s="55">
        <f t="shared" si="57"/>
        <v>0.83504608539040148</v>
      </c>
      <c r="D79" s="55">
        <f t="shared" si="57"/>
        <v>0.83038905340549374</v>
      </c>
      <c r="E79" s="55">
        <f t="shared" si="57"/>
        <v>0.82680538555691552</v>
      </c>
      <c r="F79" s="55">
        <f t="shared" si="57"/>
        <v>0.81614392918991729</v>
      </c>
      <c r="G79" s="55">
        <f t="shared" si="57"/>
        <v>0.80916604057099928</v>
      </c>
      <c r="H79" s="55">
        <f t="shared" si="57"/>
        <v>0.79695144900263459</v>
      </c>
      <c r="I79" s="55">
        <f t="shared" si="57"/>
        <v>0.79915897248377366</v>
      </c>
      <c r="J79" s="55">
        <f t="shared" si="57"/>
        <v>0.78792596436602669</v>
      </c>
      <c r="K79" s="55">
        <f t="shared" si="57"/>
        <v>0.79489105935386928</v>
      </c>
      <c r="L79" s="55">
        <f t="shared" si="57"/>
        <v>0.80185067007019784</v>
      </c>
      <c r="M79" s="55">
        <f t="shared" si="57"/>
        <v>0.81533502187428042</v>
      </c>
      <c r="N79" s="55">
        <f t="shared" si="57"/>
        <v>0.81714778788829623</v>
      </c>
      <c r="O79" s="55">
        <f t="shared" si="57"/>
        <v>0.81146011506764115</v>
      </c>
      <c r="P79" s="55">
        <f t="shared" si="57"/>
        <v>0.79626995416469104</v>
      </c>
      <c r="Q79" s="55">
        <f t="shared" si="57"/>
        <v>0.78910912976199243</v>
      </c>
      <c r="R79" s="55">
        <f t="shared" si="57"/>
        <v>0.80650746699372344</v>
      </c>
      <c r="S79" s="55">
        <f t="shared" si="57"/>
        <v>0.78247776454933815</v>
      </c>
      <c r="T79" s="55">
        <f t="shared" si="57"/>
        <v>0.78351740528449598</v>
      </c>
      <c r="U79" s="55">
        <f t="shared" si="57"/>
        <v>0.776265572117808</v>
      </c>
      <c r="V79" s="55">
        <f t="shared" si="57"/>
        <v>0.75996332087183471</v>
      </c>
      <c r="W79" s="55">
        <f t="shared" si="57"/>
        <v>0.75564610815664068</v>
      </c>
      <c r="X79" s="55">
        <f t="shared" si="57"/>
        <v>0.75</v>
      </c>
      <c r="Y79" s="55">
        <f t="shared" si="57"/>
        <v>0.74134353520944107</v>
      </c>
      <c r="Z79" s="55">
        <f t="shared" si="57"/>
        <v>0.73511230797478422</v>
      </c>
      <c r="AA79" s="55">
        <f t="shared" si="57"/>
        <v>0.73068600502953385</v>
      </c>
      <c r="AB79" s="55">
        <f t="shared" si="57"/>
        <v>0.72621624700922871</v>
      </c>
      <c r="AC79" s="55">
        <f t="shared" ref="AC79" si="63">AC41/AC35</f>
        <v>0.72559472628260246</v>
      </c>
      <c r="AD79" s="55">
        <f t="shared" si="57"/>
        <v>0.70522741190224347</v>
      </c>
    </row>
    <row r="80" spans="1:30" x14ac:dyDescent="0.2">
      <c r="A80" s="27" t="s">
        <v>47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x14ac:dyDescent="0.2">
      <c r="A81" s="31" t="s">
        <v>3</v>
      </c>
      <c r="B81" s="50">
        <f>B43/B31</f>
        <v>0.10721544715447154</v>
      </c>
      <c r="C81" s="50">
        <f t="shared" ref="C81:AD85" si="64">C43/C31</f>
        <v>0.11115167001277605</v>
      </c>
      <c r="D81" s="50">
        <f t="shared" si="64"/>
        <v>0.11882267441860465</v>
      </c>
      <c r="E81" s="50">
        <f t="shared" si="64"/>
        <v>0.12390829694323144</v>
      </c>
      <c r="F81" s="50">
        <f t="shared" si="64"/>
        <v>0.12395709177592372</v>
      </c>
      <c r="G81" s="50">
        <f t="shared" si="64"/>
        <v>0.11434544869733033</v>
      </c>
      <c r="H81" s="50">
        <f t="shared" si="64"/>
        <v>0.11944027986006997</v>
      </c>
      <c r="I81" s="50">
        <f t="shared" si="64"/>
        <v>0.12552436269764441</v>
      </c>
      <c r="J81" s="50">
        <f t="shared" si="64"/>
        <v>0.11220411927451583</v>
      </c>
      <c r="K81" s="50">
        <f t="shared" si="64"/>
        <v>0.11266975078346515</v>
      </c>
      <c r="L81" s="50">
        <f t="shared" si="64"/>
        <v>0.11842105263157894</v>
      </c>
      <c r="M81" s="50">
        <f t="shared" si="64"/>
        <v>0.13048215745028602</v>
      </c>
      <c r="N81" s="50">
        <f t="shared" si="64"/>
        <v>0.13443034444289501</v>
      </c>
      <c r="O81" s="50">
        <f t="shared" si="64"/>
        <v>0.13787421038176326</v>
      </c>
      <c r="P81" s="50">
        <f t="shared" si="64"/>
        <v>0.1303851640513552</v>
      </c>
      <c r="Q81" s="50">
        <f t="shared" si="64"/>
        <v>0.14003613835828602</v>
      </c>
      <c r="R81" s="50">
        <f t="shared" si="64"/>
        <v>0.12820512820512819</v>
      </c>
      <c r="S81" s="50">
        <f t="shared" si="64"/>
        <v>0.14087789719021107</v>
      </c>
      <c r="T81" s="50">
        <f t="shared" si="64"/>
        <v>0.14084321475625824</v>
      </c>
      <c r="U81" s="50">
        <f t="shared" si="64"/>
        <v>0.16026898290837771</v>
      </c>
      <c r="V81" s="50">
        <f t="shared" si="64"/>
        <v>0.16475524475524475</v>
      </c>
      <c r="W81" s="50">
        <f t="shared" si="64"/>
        <v>0.18031430934656742</v>
      </c>
      <c r="X81" s="50">
        <f t="shared" si="64"/>
        <v>0.18060379374833022</v>
      </c>
      <c r="Y81" s="50">
        <f t="shared" si="64"/>
        <v>0.19969453990072547</v>
      </c>
      <c r="Z81" s="50">
        <f t="shared" si="64"/>
        <v>0.20546654099905751</v>
      </c>
      <c r="AA81" s="50">
        <f t="shared" si="64"/>
        <v>0.21896853146853146</v>
      </c>
      <c r="AB81" s="50">
        <f t="shared" si="64"/>
        <v>0.23975720789074356</v>
      </c>
      <c r="AC81" s="50">
        <f t="shared" ref="AC81" si="65">AC43/AC31</f>
        <v>0.24296198926497972</v>
      </c>
      <c r="AD81" s="50">
        <f t="shared" si="64"/>
        <v>0.24717368961973279</v>
      </c>
    </row>
    <row r="82" spans="1:30" x14ac:dyDescent="0.2">
      <c r="A82" s="31" t="s">
        <v>2</v>
      </c>
      <c r="B82" s="51">
        <f t="shared" ref="B82:Q85" si="66">B44/B32</f>
        <v>0.12875536480686695</v>
      </c>
      <c r="C82" s="51">
        <f t="shared" si="66"/>
        <v>0.1179596174282678</v>
      </c>
      <c r="D82" s="51">
        <f t="shared" si="66"/>
        <v>0.14572864321608039</v>
      </c>
      <c r="E82" s="51">
        <f t="shared" si="66"/>
        <v>0.13443191673894189</v>
      </c>
      <c r="F82" s="51">
        <f t="shared" si="66"/>
        <v>0.15391156462585034</v>
      </c>
      <c r="G82" s="51">
        <f t="shared" si="66"/>
        <v>0.15883859948761742</v>
      </c>
      <c r="H82" s="51">
        <f t="shared" si="66"/>
        <v>0.16218487394957984</v>
      </c>
      <c r="I82" s="51">
        <f t="shared" si="66"/>
        <v>0.15629742033383914</v>
      </c>
      <c r="J82" s="51">
        <f t="shared" si="66"/>
        <v>0.15789473684210525</v>
      </c>
      <c r="K82" s="51">
        <f t="shared" si="66"/>
        <v>0.14472863381160325</v>
      </c>
      <c r="L82" s="51">
        <f t="shared" si="66"/>
        <v>0.1388888888888889</v>
      </c>
      <c r="M82" s="51">
        <f t="shared" si="66"/>
        <v>0.17892298784018529</v>
      </c>
      <c r="N82" s="51">
        <f t="shared" si="66"/>
        <v>0.15679233991621783</v>
      </c>
      <c r="O82" s="51">
        <f t="shared" si="66"/>
        <v>0.16472749540722598</v>
      </c>
      <c r="P82" s="51">
        <f t="shared" si="66"/>
        <v>0.14444444444444443</v>
      </c>
      <c r="Q82" s="51">
        <f t="shared" si="66"/>
        <v>0.14356130622304375</v>
      </c>
      <c r="R82" s="51">
        <f t="shared" si="64"/>
        <v>0.19419525065963061</v>
      </c>
      <c r="S82" s="51">
        <f t="shared" si="64"/>
        <v>0.17558441558441559</v>
      </c>
      <c r="T82" s="51">
        <f t="shared" si="64"/>
        <v>0.21117678667383127</v>
      </c>
      <c r="U82" s="51">
        <f t="shared" si="64"/>
        <v>0.20416253716551042</v>
      </c>
      <c r="V82" s="51">
        <f t="shared" si="64"/>
        <v>0.21803435114503816</v>
      </c>
      <c r="W82" s="51">
        <f t="shared" si="64"/>
        <v>0.23659305993690852</v>
      </c>
      <c r="X82" s="51">
        <f t="shared" si="64"/>
        <v>0.24579124579124578</v>
      </c>
      <c r="Y82" s="51">
        <f t="shared" si="64"/>
        <v>0.27303754266211605</v>
      </c>
      <c r="Z82" s="51">
        <f t="shared" si="64"/>
        <v>0.28812166050143856</v>
      </c>
      <c r="AA82" s="51">
        <f t="shared" si="64"/>
        <v>0.2856590645535369</v>
      </c>
      <c r="AB82" s="51">
        <f t="shared" si="64"/>
        <v>0.3108256880733945</v>
      </c>
      <c r="AC82" s="51">
        <f t="shared" ref="AC82" si="67">AC44/AC32</f>
        <v>0.30555555555555558</v>
      </c>
      <c r="AD82" s="51">
        <f t="shared" si="64"/>
        <v>0.32575173477255204</v>
      </c>
    </row>
    <row r="83" spans="1:30" x14ac:dyDescent="0.2">
      <c r="A83" s="31" t="s">
        <v>1</v>
      </c>
      <c r="B83" s="51">
        <f t="shared" si="66"/>
        <v>0.13644524236983843</v>
      </c>
      <c r="C83" s="51">
        <f t="shared" si="64"/>
        <v>0.13534153585065761</v>
      </c>
      <c r="D83" s="51">
        <f t="shared" si="64"/>
        <v>0.14280185758513933</v>
      </c>
      <c r="E83" s="51">
        <f t="shared" si="64"/>
        <v>0.12884927066450566</v>
      </c>
      <c r="F83" s="51">
        <f t="shared" si="64"/>
        <v>0.17391304347826086</v>
      </c>
      <c r="G83" s="51">
        <f t="shared" si="64"/>
        <v>0.15887495248954769</v>
      </c>
      <c r="H83" s="51">
        <f t="shared" si="64"/>
        <v>0.16511461318051576</v>
      </c>
      <c r="I83" s="51">
        <f t="shared" si="64"/>
        <v>0.15594744121715076</v>
      </c>
      <c r="J83" s="51">
        <f t="shared" si="64"/>
        <v>0.15349294850770745</v>
      </c>
      <c r="K83" s="51">
        <f t="shared" si="64"/>
        <v>0.16321762349799732</v>
      </c>
      <c r="L83" s="51">
        <f t="shared" si="64"/>
        <v>0.16973079448456993</v>
      </c>
      <c r="M83" s="51">
        <f t="shared" si="64"/>
        <v>0.17402269861286254</v>
      </c>
      <c r="N83" s="51">
        <f t="shared" si="64"/>
        <v>0.17004317502490868</v>
      </c>
      <c r="O83" s="51">
        <f t="shared" si="64"/>
        <v>0.17733333333333334</v>
      </c>
      <c r="P83" s="51">
        <f t="shared" si="64"/>
        <v>0.17908031088082901</v>
      </c>
      <c r="Q83" s="51">
        <f t="shared" si="64"/>
        <v>0.19089798411728773</v>
      </c>
      <c r="R83" s="51">
        <f t="shared" si="64"/>
        <v>0.18956425201221205</v>
      </c>
      <c r="S83" s="51">
        <f t="shared" si="64"/>
        <v>0.18437324339516584</v>
      </c>
      <c r="T83" s="51">
        <f t="shared" si="64"/>
        <v>0.20557208547470923</v>
      </c>
      <c r="U83" s="51">
        <f t="shared" si="64"/>
        <v>0.20906223114425007</v>
      </c>
      <c r="V83" s="51">
        <f t="shared" si="64"/>
        <v>0.24162745640741765</v>
      </c>
      <c r="W83" s="51">
        <f t="shared" si="64"/>
        <v>0.23966712898751732</v>
      </c>
      <c r="X83" s="51">
        <f t="shared" si="64"/>
        <v>0.26397679324894513</v>
      </c>
      <c r="Y83" s="51">
        <f t="shared" si="64"/>
        <v>0.26103038309114929</v>
      </c>
      <c r="Z83" s="51">
        <f t="shared" si="64"/>
        <v>0.30074036252233854</v>
      </c>
      <c r="AA83" s="51">
        <f t="shared" si="64"/>
        <v>0.33605928954766162</v>
      </c>
      <c r="AB83" s="51">
        <f t="shared" si="64"/>
        <v>0.34071550255536626</v>
      </c>
      <c r="AC83" s="51">
        <f t="shared" ref="AC83" si="68">AC45/AC33</f>
        <v>0.3528990694345025</v>
      </c>
      <c r="AD83" s="51">
        <f t="shared" si="64"/>
        <v>0.33672234325829098</v>
      </c>
    </row>
    <row r="84" spans="1:30" x14ac:dyDescent="0.2">
      <c r="A84" s="31" t="s">
        <v>0</v>
      </c>
      <c r="B84" s="51">
        <f t="shared" si="66"/>
        <v>0.17091454272863568</v>
      </c>
      <c r="C84" s="51">
        <f t="shared" si="64"/>
        <v>0.17220543806646527</v>
      </c>
      <c r="D84" s="51">
        <f t="shared" si="64"/>
        <v>0.16901408450704225</v>
      </c>
      <c r="E84" s="51">
        <f t="shared" si="64"/>
        <v>0.16739446870451238</v>
      </c>
      <c r="F84" s="51">
        <f t="shared" si="64"/>
        <v>0.20285714285714285</v>
      </c>
      <c r="G84" s="51">
        <f t="shared" si="64"/>
        <v>0.19585987261146498</v>
      </c>
      <c r="H84" s="51">
        <f t="shared" si="64"/>
        <v>0.17107309486780714</v>
      </c>
      <c r="I84" s="51">
        <f t="shared" si="64"/>
        <v>0.160075329566855</v>
      </c>
      <c r="J84" s="51">
        <f t="shared" si="64"/>
        <v>0.17903225806451614</v>
      </c>
      <c r="K84" s="51">
        <f t="shared" si="64"/>
        <v>0.16936671575846834</v>
      </c>
      <c r="L84" s="51">
        <f t="shared" si="64"/>
        <v>0.185785536159601</v>
      </c>
      <c r="M84" s="51">
        <f t="shared" si="64"/>
        <v>0.15101522842639595</v>
      </c>
      <c r="N84" s="51">
        <f t="shared" si="64"/>
        <v>0.1653631284916201</v>
      </c>
      <c r="O84" s="51">
        <f t="shared" si="64"/>
        <v>0.14149947201689547</v>
      </c>
      <c r="P84" s="51">
        <f t="shared" si="64"/>
        <v>0.16987179487179488</v>
      </c>
      <c r="Q84" s="51">
        <f t="shared" si="64"/>
        <v>0.16846652267818574</v>
      </c>
      <c r="R84" s="51">
        <f t="shared" si="64"/>
        <v>0.18048268625393493</v>
      </c>
      <c r="S84" s="51">
        <f t="shared" si="64"/>
        <v>0.15843429636533085</v>
      </c>
      <c r="T84" s="51">
        <f t="shared" si="64"/>
        <v>0.19084628670120898</v>
      </c>
      <c r="U84" s="51">
        <f t="shared" si="64"/>
        <v>0.21543408360128619</v>
      </c>
      <c r="V84" s="51">
        <f t="shared" si="64"/>
        <v>0.22230652503793627</v>
      </c>
      <c r="W84" s="51">
        <f t="shared" si="64"/>
        <v>0.22912205567451821</v>
      </c>
      <c r="X84" s="51">
        <f t="shared" si="64"/>
        <v>0.22214386459802538</v>
      </c>
      <c r="Y84" s="51">
        <f t="shared" si="64"/>
        <v>0.23467966573816157</v>
      </c>
      <c r="Z84" s="51">
        <f t="shared" si="64"/>
        <v>0.25849433710859426</v>
      </c>
      <c r="AA84" s="51">
        <f t="shared" si="64"/>
        <v>0.25570145127850724</v>
      </c>
      <c r="AB84" s="51">
        <f t="shared" si="64"/>
        <v>0.285809906291834</v>
      </c>
      <c r="AC84" s="51">
        <f t="shared" ref="AC84" si="69">AC46/AC34</f>
        <v>0.27652292950034224</v>
      </c>
      <c r="AD84" s="51">
        <f t="shared" si="64"/>
        <v>0.26591511936339524</v>
      </c>
    </row>
    <row r="85" spans="1:30" ht="15" thickBot="1" x14ac:dyDescent="0.25">
      <c r="A85" s="40" t="s">
        <v>18</v>
      </c>
      <c r="B85" s="53">
        <f t="shared" si="66"/>
        <v>0.12033706710512794</v>
      </c>
      <c r="C85" s="53">
        <f t="shared" si="64"/>
        <v>0.1221527704205954</v>
      </c>
      <c r="D85" s="53">
        <f t="shared" si="64"/>
        <v>0.13152251608291637</v>
      </c>
      <c r="E85" s="53">
        <f t="shared" si="64"/>
        <v>0.12943696450428396</v>
      </c>
      <c r="F85" s="53">
        <f t="shared" si="64"/>
        <v>0.1453723301904945</v>
      </c>
      <c r="G85" s="53">
        <f t="shared" si="64"/>
        <v>0.13504883546205859</v>
      </c>
      <c r="H85" s="53">
        <f t="shared" si="64"/>
        <v>0.13934888972525405</v>
      </c>
      <c r="I85" s="53">
        <f t="shared" si="64"/>
        <v>0.13895237224609197</v>
      </c>
      <c r="J85" s="53">
        <f t="shared" si="64"/>
        <v>0.13215706625151358</v>
      </c>
      <c r="K85" s="53">
        <f t="shared" si="64"/>
        <v>0.13281576091493447</v>
      </c>
      <c r="L85" s="53">
        <f t="shared" si="64"/>
        <v>0.13784301212507977</v>
      </c>
      <c r="M85" s="53">
        <f t="shared" si="64"/>
        <v>0.14874510706884642</v>
      </c>
      <c r="N85" s="53">
        <f t="shared" si="64"/>
        <v>0.14794477565108252</v>
      </c>
      <c r="O85" s="53">
        <f t="shared" si="64"/>
        <v>0.15075415953972943</v>
      </c>
      <c r="P85" s="53">
        <f t="shared" si="64"/>
        <v>0.14698909435751542</v>
      </c>
      <c r="Q85" s="53">
        <f t="shared" si="64"/>
        <v>0.15466804214869942</v>
      </c>
      <c r="R85" s="53">
        <f t="shared" si="64"/>
        <v>0.15677079575788183</v>
      </c>
      <c r="S85" s="53">
        <f t="shared" si="64"/>
        <v>0.15771412563905035</v>
      </c>
      <c r="T85" s="53">
        <f t="shared" si="64"/>
        <v>0.17076751013560743</v>
      </c>
      <c r="U85" s="53">
        <f t="shared" si="64"/>
        <v>0.18384100237632317</v>
      </c>
      <c r="V85" s="53">
        <f t="shared" si="64"/>
        <v>0.19757353459829302</v>
      </c>
      <c r="W85" s="53">
        <f t="shared" si="64"/>
        <v>0.20843980937910075</v>
      </c>
      <c r="X85" s="53">
        <f t="shared" si="64"/>
        <v>0.21576433121019109</v>
      </c>
      <c r="Y85" s="53">
        <f t="shared" si="64"/>
        <v>0.22915315782648166</v>
      </c>
      <c r="Z85" s="53">
        <f t="shared" si="64"/>
        <v>0.24548625986902503</v>
      </c>
      <c r="AA85" s="53">
        <f t="shared" si="64"/>
        <v>0.25896251242762736</v>
      </c>
      <c r="AB85" s="53">
        <f t="shared" si="64"/>
        <v>0.27834111883331436</v>
      </c>
      <c r="AC85" s="53">
        <f t="shared" ref="AC85" si="70">AC47/AC35</f>
        <v>0.2817426196617942</v>
      </c>
      <c r="AD85" s="53">
        <f t="shared" si="64"/>
        <v>0.28068808105550297</v>
      </c>
    </row>
  </sheetData>
  <pageMargins left="0.7" right="0.7" top="0.75" bottom="0.75" header="0.3" footer="0.3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historical trend</vt:lpstr>
      <vt:lpstr>Chart1</vt:lpstr>
      <vt:lpstr>Chart2</vt:lpstr>
      <vt:lpstr>Chart3</vt:lpstr>
      <vt:lpstr>'historical trend'!Print_Area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2023-09-06T23:06:09Z</cp:lastPrinted>
  <dcterms:created xsi:type="dcterms:W3CDTF">2014-08-26T21:20:42Z</dcterms:created>
  <dcterms:modified xsi:type="dcterms:W3CDTF">2023-09-06T23:07:03Z</dcterms:modified>
</cp:coreProperties>
</file>